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Prepaid for Audit" sheetId="1" r:id="rId1"/>
    <sheet name="Prepaid YTD" sheetId="2" r:id="rId2"/>
  </sheets>
  <calcPr calcId="0" fullCalcOnLoad="1"/>
</workbook>
</file>

<file path=xl/styles.xml><?xml version="1.0" encoding="utf-8"?>
<styleSheet xmlns="http://schemas.openxmlformats.org/spreadsheetml/2006/main">
  <numFmts count="4">
    <numFmt numFmtId="164" formatCode="#,##0.00_);[Red]\(#,##0.00\)"/>
    <numFmt numFmtId="165" formatCode="mm/dd/yyyy"/>
    <numFmt numFmtId="166" formatCode="#,##0.0_);[Red]\(#,##0.0\)"/>
    <numFmt numFmtId="167" formatCode="#,##0_);[Red]\(#,##0\)"/>
  </numFmts>
  <fonts count="9">
    <font>
      <sz val="10"/>
      <color rgb="FF1A1A1A"/>
      <name val="Calibri"/>
    </font>
    <font>
      <b/>
      <sz val="16"/>
      <color rgb="FF0A1628"/>
      <name val="Calibri"/>
    </font>
    <font>
      <sz val="9"/>
      <color rgb="FF6B7280"/>
      <name val="Calibri"/>
    </font>
    <font>
      <b/>
      <sz val="10"/>
      <color rgb="FFFFFFFF"/>
      <name val="Calibri"/>
    </font>
    <font>
      <b/>
      <sz val="10"/>
      <color rgb="FF1A1A1A"/>
      <name val="Calibri"/>
    </font>
    <font>
      <b/>
      <sz val="10"/>
      <color rgb="FF0A1628"/>
      <name val="Calibri"/>
    </font>
    <font>
      <i/>
      <sz val="9"/>
      <color rgb="FF6B7280"/>
      <name val="Calibri"/>
    </font>
    <font>
      <b/>
      <sz val="11"/>
      <color rgb="FF0A1628"/>
      <name val="Calibri"/>
    </font>
    <font>
      <sz val="10"/>
      <color rgb="FF1B3F6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A1628"/>
        <bgColor indexed="64"/>
      </patternFill>
    </fill>
    <fill>
      <patternFill patternType="solid">
        <fgColor rgb="FFF1F3F5"/>
        <bgColor indexed="64"/>
      </patternFill>
    </fill>
    <fill>
      <patternFill patternType="solid">
        <fgColor rgb="FF1B3F63"/>
        <bgColor indexed="64"/>
      </patternFill>
    </fill>
  </fills>
  <borders count="4">
    <border>
      <left/>
      <right/>
      <top/>
      <bottom/>
      <diagonal/>
    </border>
    <border>
      <left style="thin">
        <color rgb="FFD5D9DE"/>
      </left>
      <right style="thin">
        <color rgb="FFD5D9DE"/>
      </right>
      <top style="thin">
        <color rgb="FFD5D9DE"/>
      </top>
      <bottom style="thin">
        <color rgb="FFD5D9DE"/>
      </bottom>
      <diagonal/>
    </border>
    <border>
      <left/>
      <right/>
      <top style="thin">
        <color rgb="FF0A1628"/>
      </top>
      <bottom style="double">
        <color rgb="FF0A1628"/>
      </bottom>
      <diagonal/>
    </border>
    <border>
      <left/>
      <right/>
      <top style="thin">
        <color rgb="FFD5D9DE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0" fillId="3" borderId="1" xfId="0" applyFill="1" applyBorder="1"/>
    <xf numFmtId="165" fontId="0" fillId="3" borderId="1" xfId="0" applyNumberFormat="1" applyFill="1" applyBorder="1"/>
    <xf numFmtId="164" fontId="0" fillId="3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166" fontId="0" fillId="0" borderId="1" xfId="0" applyNumberFormat="1" applyBorder="1"/>
    <xf numFmtId="0" fontId="4" fillId="0" borderId="3" xfId="0" applyFont="1" applyBorder="1"/>
    <xf numFmtId="164" fontId="4" fillId="0" borderId="2" xfId="0" applyNumberFormat="1" applyFont="1" applyBorder="1"/>
    <xf numFmtId="0" fontId="7" fillId="0" borderId="0" xfId="0" applyFont="1"/>
    <xf numFmtId="0" fontId="6" fillId="0" borderId="0" xfId="0" applyFont="1"/>
    <xf numFmtId="164" fontId="8" fillId="0" borderId="1" xfId="0" applyNumberFormat="1" applyFont="1" applyBorder="1"/>
    <xf numFmtId="0" fontId="5" fillId="0" borderId="0" xfId="0" applyFont="1"/>
    <xf numFmtId="49" fontId="0" fillId="3" borderId="1" xfId="0" applyNumberFormat="1" applyFill="1" applyBorder="1"/>
    <xf numFmtId="165" fontId="0" fillId="0" borderId="1" xfId="0" applyNumberFormat="1" applyBorder="1"/>
    <xf numFmtId="0" fontId="5" fillId="0" borderId="1" xfId="0" applyFont="1" applyBorder="1"/>
    <xf numFmtId="164" fontId="0" fillId="3" borderId="1" xfId="0" applyNumberFormat="1" applyFill="1" applyBorder="1"/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showGridLines="0" workbookViewId="0">
      <pane ySplit="6" topLeftCell="A7" activePane="bottomLeft" state="frozen"/>
    </sheetView>
  </sheetViews>
  <sheetFormatPr defaultRowHeight="15"/>
  <cols>
    <col min="1" max="1" width="16" customWidth="1"/>
    <col min="2" max="2" width="24" customWidth="1"/>
    <col min="3" max="3" width="30" customWidth="1"/>
    <col min="4" max="4" width="14" customWidth="1"/>
    <col min="5" max="5" width="13" customWidth="1"/>
    <col min="6" max="6" width="15" customWidth="1"/>
    <col min="7" max="7" width="14" customWidth="1"/>
    <col min="8" max="8" width="14" customWidth="1"/>
    <col min="9" max="9" width="13" customWidth="1"/>
    <col min="10" max="10" width="17" customWidth="1"/>
    <col min="11" max="11" width="14" customWidth="1"/>
    <col min="12" max="12" width="16" customWidth="1"/>
    <col min="13" max="13" width="18" customWidth="1"/>
  </cols>
  <sheetData>
    <row r="1" ht="26" customHeight="1">
      <c r="A1" s="1" t="inlineStr">
        <is>
          <t xml:space="preserve">Prepaid Expense Schedule</t>
        </is>
      </c>
    </row>
    <row r="2">
      <c r="A2" s="2" t="inlineStr">
        <is>
          <t xml:space="preserve">KCP Consulting  ·  Audit-ready amortisation by entity, driven from the coverage dates.</t>
        </is>
      </c>
    </row>
    <row r="4">
      <c r="A4" s="16" t="inlineStr">
        <is>
          <t xml:space="preserve">Period end</t>
        </is>
      </c>
      <c r="B4" s="6"/>
    </row>
    <row r="5">
      <c r="A5" s="14" t="inlineStr">
        <is>
          <t xml:space="preserve">Enter the period-end date in B4. Term, amortisation, and closing balance all re-base from it.</t>
        </is>
      </c>
    </row>
    <row r="6" ht="32" customHeight="1">
      <c r="A6" s="3" t="inlineStr">
        <is>
          <t xml:space="preserve">Entity</t>
        </is>
      </c>
      <c r="B6" s="3" t="inlineStr">
        <is>
          <t xml:space="preserve">Vendor</t>
        </is>
      </c>
      <c r="C6" s="3" t="inlineStr">
        <is>
          <t xml:space="preserve">Description</t>
        </is>
      </c>
      <c r="D6" s="3" t="inlineStr">
        <is>
          <t xml:space="preserve">GL account</t>
        </is>
      </c>
      <c r="E6" s="3" t="inlineStr">
        <is>
          <t xml:space="preserve">Invoice date</t>
        </is>
      </c>
      <c r="F6" s="4" t="inlineStr">
        <is>
          <t xml:space="preserve">Invoice amount</t>
        </is>
      </c>
      <c r="G6" s="3" t="inlineStr">
        <is>
          <t xml:space="preserve">Coverage start</t>
        </is>
      </c>
      <c r="H6" s="3" t="inlineStr">
        <is>
          <t xml:space="preserve">Coverage end</t>
        </is>
      </c>
      <c r="I6" s="4" t="inlineStr">
        <is>
          <t xml:space="preserve">Term (months)</t>
        </is>
      </c>
      <c r="J6" s="4" t="inlineStr">
        <is>
          <t xml:space="preserve">Monthly amortisation</t>
        </is>
      </c>
      <c r="K6" s="4" t="inlineStr">
        <is>
          <t xml:space="preserve">Months elapsed</t>
        </is>
      </c>
      <c r="L6" s="4" t="inlineStr">
        <is>
          <t xml:space="preserve">Expensed to date</t>
        </is>
      </c>
      <c r="M6" s="4" t="inlineStr">
        <is>
          <t xml:space="preserve">Closing prepaid balance</t>
        </is>
      </c>
    </row>
    <row r="7">
      <c r="A7" s="17"/>
      <c r="B7" s="17"/>
      <c r="C7" s="17"/>
      <c r="D7" s="17"/>
      <c r="E7" s="6"/>
      <c r="F7" s="7"/>
      <c r="G7" s="6"/>
      <c r="H7" s="6"/>
      <c r="I7" s="10">
        <f>IF(OR(G7="",H7=""),"",DATEDIF(G7,H7,"m")+1)</f>
      </c>
      <c r="J7" s="9">
        <f>IF(OR(F7="",I7=""),"",F7/I7)</f>
      </c>
      <c r="K7" s="10">
        <f>IF(OR(G7="",$B$4=""),"",MAX(0,MIN(I7,DATEDIF(G7,$B$4,"m")+1)))</f>
      </c>
      <c r="L7" s="9">
        <f>IF(J7="","",ROUND(J7*K7,2))</f>
      </c>
      <c r="M7" s="15">
        <f>IF(F7="","",F7-L7)</f>
      </c>
    </row>
    <row r="8">
      <c r="A8" s="17"/>
      <c r="B8" s="17"/>
      <c r="C8" s="17"/>
      <c r="D8" s="17"/>
      <c r="E8" s="6"/>
      <c r="F8" s="7"/>
      <c r="G8" s="6"/>
      <c r="H8" s="6"/>
      <c r="I8" s="10">
        <f>IF(OR(G8="",H8=""),"",DATEDIF(G8,H8,"m")+1)</f>
      </c>
      <c r="J8" s="9">
        <f>IF(OR(F8="",I8=""),"",F8/I8)</f>
      </c>
      <c r="K8" s="10">
        <f>IF(OR(G8="",$B$4=""),"",MAX(0,MIN(I8,DATEDIF(G8,$B$4,"m")+1)))</f>
      </c>
      <c r="L8" s="9">
        <f>IF(J8="","",ROUND(J8*K8,2))</f>
      </c>
      <c r="M8" s="15">
        <f>IF(F8="","",F8-L8)</f>
      </c>
    </row>
    <row r="9">
      <c r="A9" s="17"/>
      <c r="B9" s="17"/>
      <c r="C9" s="17"/>
      <c r="D9" s="17"/>
      <c r="E9" s="6"/>
      <c r="F9" s="7"/>
      <c r="G9" s="6"/>
      <c r="H9" s="6"/>
      <c r="I9" s="10">
        <f>IF(OR(G9="",H9=""),"",DATEDIF(G9,H9,"m")+1)</f>
      </c>
      <c r="J9" s="9">
        <f>IF(OR(F9="",I9=""),"",F9/I9)</f>
      </c>
      <c r="K9" s="10">
        <f>IF(OR(G9="",$B$4=""),"",MAX(0,MIN(I9,DATEDIF(G9,$B$4,"m")+1)))</f>
      </c>
      <c r="L9" s="9">
        <f>IF(J9="","",ROUND(J9*K9,2))</f>
      </c>
      <c r="M9" s="15">
        <f>IF(F9="","",F9-L9)</f>
      </c>
    </row>
    <row r="10">
      <c r="A10" s="17"/>
      <c r="B10" s="17"/>
      <c r="C10" s="17"/>
      <c r="D10" s="17"/>
      <c r="E10" s="6"/>
      <c r="F10" s="7"/>
      <c r="G10" s="6"/>
      <c r="H10" s="6"/>
      <c r="I10" s="10">
        <f>IF(OR(G10="",H10=""),"",DATEDIF(G10,H10,"m")+1)</f>
      </c>
      <c r="J10" s="9">
        <f>IF(OR(F10="",I10=""),"",F10/I10)</f>
      </c>
      <c r="K10" s="10">
        <f>IF(OR(G10="",$B$4=""),"",MAX(0,MIN(I10,DATEDIF(G10,$B$4,"m")+1)))</f>
      </c>
      <c r="L10" s="9">
        <f>IF(J10="","",ROUND(J10*K10,2))</f>
      </c>
      <c r="M10" s="15">
        <f>IF(F10="","",F10-L10)</f>
      </c>
    </row>
    <row r="11">
      <c r="A11" s="17"/>
      <c r="B11" s="17"/>
      <c r="C11" s="17"/>
      <c r="D11" s="17"/>
      <c r="E11" s="6"/>
      <c r="F11" s="7"/>
      <c r="G11" s="6"/>
      <c r="H11" s="6"/>
      <c r="I11" s="10">
        <f>IF(OR(G11="",H11=""),"",DATEDIF(G11,H11,"m")+1)</f>
      </c>
      <c r="J11" s="9">
        <f>IF(OR(F11="",I11=""),"",F11/I11)</f>
      </c>
      <c r="K11" s="10">
        <f>IF(OR(G11="",$B$4=""),"",MAX(0,MIN(I11,DATEDIF(G11,$B$4,"m")+1)))</f>
      </c>
      <c r="L11" s="9">
        <f>IF(J11="","",ROUND(J11*K11,2))</f>
      </c>
      <c r="M11" s="15">
        <f>IF(F11="","",F11-L11)</f>
      </c>
    </row>
    <row r="12">
      <c r="A12" s="17"/>
      <c r="B12" s="17"/>
      <c r="C12" s="17"/>
      <c r="D12" s="17"/>
      <c r="E12" s="6"/>
      <c r="F12" s="7"/>
      <c r="G12" s="6"/>
      <c r="H12" s="6"/>
      <c r="I12" s="10">
        <f>IF(OR(G12="",H12=""),"",DATEDIF(G12,H12,"m")+1)</f>
      </c>
      <c r="J12" s="9">
        <f>IF(OR(F12="",I12=""),"",F12/I12)</f>
      </c>
      <c r="K12" s="10">
        <f>IF(OR(G12="",$B$4=""),"",MAX(0,MIN(I12,DATEDIF(G12,$B$4,"m")+1)))</f>
      </c>
      <c r="L12" s="9">
        <f>IF(J12="","",ROUND(J12*K12,2))</f>
      </c>
      <c r="M12" s="15">
        <f>IF(F12="","",F12-L12)</f>
      </c>
    </row>
    <row r="13">
      <c r="A13" s="17"/>
      <c r="B13" s="17"/>
      <c r="C13" s="17"/>
      <c r="D13" s="17"/>
      <c r="E13" s="6"/>
      <c r="F13" s="7"/>
      <c r="G13" s="6"/>
      <c r="H13" s="6"/>
      <c r="I13" s="10">
        <f>IF(OR(G13="",H13=""),"",DATEDIF(G13,H13,"m")+1)</f>
      </c>
      <c r="J13" s="9">
        <f>IF(OR(F13="",I13=""),"",F13/I13)</f>
      </c>
      <c r="K13" s="10">
        <f>IF(OR(G13="",$B$4=""),"",MAX(0,MIN(I13,DATEDIF(G13,$B$4,"m")+1)))</f>
      </c>
      <c r="L13" s="9">
        <f>IF(J13="","",ROUND(J13*K13,2))</f>
      </c>
      <c r="M13" s="15">
        <f>IF(F13="","",F13-L13)</f>
      </c>
    </row>
    <row r="14">
      <c r="A14" s="17"/>
      <c r="B14" s="17"/>
      <c r="C14" s="17"/>
      <c r="D14" s="17"/>
      <c r="E14" s="6"/>
      <c r="F14" s="7"/>
      <c r="G14" s="6"/>
      <c r="H14" s="6"/>
      <c r="I14" s="10">
        <f>IF(OR(G14="",H14=""),"",DATEDIF(G14,H14,"m")+1)</f>
      </c>
      <c r="J14" s="9">
        <f>IF(OR(F14="",I14=""),"",F14/I14)</f>
      </c>
      <c r="K14" s="10">
        <f>IF(OR(G14="",$B$4=""),"",MAX(0,MIN(I14,DATEDIF(G14,$B$4,"m")+1)))</f>
      </c>
      <c r="L14" s="9">
        <f>IF(J14="","",ROUND(J14*K14,2))</f>
      </c>
      <c r="M14" s="15">
        <f>IF(F14="","",F14-L14)</f>
      </c>
    </row>
    <row r="15">
      <c r="A15" s="17"/>
      <c r="B15" s="17"/>
      <c r="C15" s="17"/>
      <c r="D15" s="17"/>
      <c r="E15" s="6"/>
      <c r="F15" s="7"/>
      <c r="G15" s="6"/>
      <c r="H15" s="6"/>
      <c r="I15" s="10">
        <f>IF(OR(G15="",H15=""),"",DATEDIF(G15,H15,"m")+1)</f>
      </c>
      <c r="J15" s="9">
        <f>IF(OR(F15="",I15=""),"",F15/I15)</f>
      </c>
      <c r="K15" s="10">
        <f>IF(OR(G15="",$B$4=""),"",MAX(0,MIN(I15,DATEDIF(G15,$B$4,"m")+1)))</f>
      </c>
      <c r="L15" s="9">
        <f>IF(J15="","",ROUND(J15*K15,2))</f>
      </c>
      <c r="M15" s="15">
        <f>IF(F15="","",F15-L15)</f>
      </c>
    </row>
    <row r="16">
      <c r="A16" s="17"/>
      <c r="B16" s="17"/>
      <c r="C16" s="17"/>
      <c r="D16" s="17"/>
      <c r="E16" s="6"/>
      <c r="F16" s="7"/>
      <c r="G16" s="6"/>
      <c r="H16" s="6"/>
      <c r="I16" s="10">
        <f>IF(OR(G16="",H16=""),"",DATEDIF(G16,H16,"m")+1)</f>
      </c>
      <c r="J16" s="9">
        <f>IF(OR(F16="",I16=""),"",F16/I16)</f>
      </c>
      <c r="K16" s="10">
        <f>IF(OR(G16="",$B$4=""),"",MAX(0,MIN(I16,DATEDIF(G16,$B$4,"m")+1)))</f>
      </c>
      <c r="L16" s="9">
        <f>IF(J16="","",ROUND(J16*K16,2))</f>
      </c>
      <c r="M16" s="15">
        <f>IF(F16="","",F16-L16)</f>
      </c>
    </row>
    <row r="17">
      <c r="A17" s="17"/>
      <c r="B17" s="17"/>
      <c r="C17" s="17"/>
      <c r="D17" s="17"/>
      <c r="E17" s="6"/>
      <c r="F17" s="7"/>
      <c r="G17" s="6"/>
      <c r="H17" s="6"/>
      <c r="I17" s="10">
        <f>IF(OR(G17="",H17=""),"",DATEDIF(G17,H17,"m")+1)</f>
      </c>
      <c r="J17" s="9">
        <f>IF(OR(F17="",I17=""),"",F17/I17)</f>
      </c>
      <c r="K17" s="10">
        <f>IF(OR(G17="",$B$4=""),"",MAX(0,MIN(I17,DATEDIF(G17,$B$4,"m")+1)))</f>
      </c>
      <c r="L17" s="9">
        <f>IF(J17="","",ROUND(J17*K17,2))</f>
      </c>
      <c r="M17" s="15">
        <f>IF(F17="","",F17-L17)</f>
      </c>
    </row>
    <row r="18">
      <c r="A18" s="17"/>
      <c r="B18" s="17"/>
      <c r="C18" s="17"/>
      <c r="D18" s="17"/>
      <c r="E18" s="6"/>
      <c r="F18" s="7"/>
      <c r="G18" s="6"/>
      <c r="H18" s="6"/>
      <c r="I18" s="10">
        <f>IF(OR(G18="",H18=""),"",DATEDIF(G18,H18,"m")+1)</f>
      </c>
      <c r="J18" s="9">
        <f>IF(OR(F18="",I18=""),"",F18/I18)</f>
      </c>
      <c r="K18" s="10">
        <f>IF(OR(G18="",$B$4=""),"",MAX(0,MIN(I18,DATEDIF(G18,$B$4,"m")+1)))</f>
      </c>
      <c r="L18" s="9">
        <f>IF(J18="","",ROUND(J18*K18,2))</f>
      </c>
      <c r="M18" s="15">
        <f>IF(F18="","",F18-L18)</f>
      </c>
    </row>
    <row r="19">
      <c r="A19" s="17"/>
      <c r="B19" s="17"/>
      <c r="C19" s="17"/>
      <c r="D19" s="17"/>
      <c r="E19" s="6"/>
      <c r="F19" s="7"/>
      <c r="G19" s="6"/>
      <c r="H19" s="6"/>
      <c r="I19" s="10">
        <f>IF(OR(G19="",H19=""),"",DATEDIF(G19,H19,"m")+1)</f>
      </c>
      <c r="J19" s="9">
        <f>IF(OR(F19="",I19=""),"",F19/I19)</f>
      </c>
      <c r="K19" s="10">
        <f>IF(OR(G19="",$B$4=""),"",MAX(0,MIN(I19,DATEDIF(G19,$B$4,"m")+1)))</f>
      </c>
      <c r="L19" s="9">
        <f>IF(J19="","",ROUND(J19*K19,2))</f>
      </c>
      <c r="M19" s="15">
        <f>IF(F19="","",F19-L19)</f>
      </c>
    </row>
    <row r="20">
      <c r="A20" s="17"/>
      <c r="B20" s="17"/>
      <c r="C20" s="17"/>
      <c r="D20" s="17"/>
      <c r="E20" s="6"/>
      <c r="F20" s="7"/>
      <c r="G20" s="6"/>
      <c r="H20" s="6"/>
      <c r="I20" s="10">
        <f>IF(OR(G20="",H20=""),"",DATEDIF(G20,H20,"m")+1)</f>
      </c>
      <c r="J20" s="9">
        <f>IF(OR(F20="",I20=""),"",F20/I20)</f>
      </c>
      <c r="K20" s="10">
        <f>IF(OR(G20="",$B$4=""),"",MAX(0,MIN(I20,DATEDIF(G20,$B$4,"m")+1)))</f>
      </c>
      <c r="L20" s="9">
        <f>IF(J20="","",ROUND(J20*K20,2))</f>
      </c>
      <c r="M20" s="15">
        <f>IF(F20="","",F20-L20)</f>
      </c>
    </row>
    <row r="21">
      <c r="A21" s="17"/>
      <c r="B21" s="17"/>
      <c r="C21" s="17"/>
      <c r="D21" s="17"/>
      <c r="E21" s="6"/>
      <c r="F21" s="7"/>
      <c r="G21" s="6"/>
      <c r="H21" s="6"/>
      <c r="I21" s="10">
        <f>IF(OR(G21="",H21=""),"",DATEDIF(G21,H21,"m")+1)</f>
      </c>
      <c r="J21" s="9">
        <f>IF(OR(F21="",I21=""),"",F21/I21)</f>
      </c>
      <c r="K21" s="10">
        <f>IF(OR(G21="",$B$4=""),"",MAX(0,MIN(I21,DATEDIF(G21,$B$4,"m")+1)))</f>
      </c>
      <c r="L21" s="9">
        <f>IF(J21="","",ROUND(J21*K21,2))</f>
      </c>
      <c r="M21" s="15">
        <f>IF(F21="","",F21-L21)</f>
      </c>
    </row>
    <row r="22">
      <c r="A22" s="17"/>
      <c r="B22" s="17"/>
      <c r="C22" s="17"/>
      <c r="D22" s="17"/>
      <c r="E22" s="6"/>
      <c r="F22" s="7"/>
      <c r="G22" s="6"/>
      <c r="H22" s="6"/>
      <c r="I22" s="10">
        <f>IF(OR(G22="",H22=""),"",DATEDIF(G22,H22,"m")+1)</f>
      </c>
      <c r="J22" s="9">
        <f>IF(OR(F22="",I22=""),"",F22/I22)</f>
      </c>
      <c r="K22" s="10">
        <f>IF(OR(G22="",$B$4=""),"",MAX(0,MIN(I22,DATEDIF(G22,$B$4,"m")+1)))</f>
      </c>
      <c r="L22" s="9">
        <f>IF(J22="","",ROUND(J22*K22,2))</f>
      </c>
      <c r="M22" s="15">
        <f>IF(F22="","",F22-L22)</f>
      </c>
    </row>
    <row r="23">
      <c r="A23" s="17"/>
      <c r="B23" s="17"/>
      <c r="C23" s="17"/>
      <c r="D23" s="17"/>
      <c r="E23" s="6"/>
      <c r="F23" s="7"/>
      <c r="G23" s="6"/>
      <c r="H23" s="6"/>
      <c r="I23" s="10">
        <f>IF(OR(G23="",H23=""),"",DATEDIF(G23,H23,"m")+1)</f>
      </c>
      <c r="J23" s="9">
        <f>IF(OR(F23="",I23=""),"",F23/I23)</f>
      </c>
      <c r="K23" s="10">
        <f>IF(OR(G23="",$B$4=""),"",MAX(0,MIN(I23,DATEDIF(G23,$B$4,"m")+1)))</f>
      </c>
      <c r="L23" s="9">
        <f>IF(J23="","",ROUND(J23*K23,2))</f>
      </c>
      <c r="M23" s="15">
        <f>IF(F23="","",F23-L23)</f>
      </c>
    </row>
    <row r="24">
      <c r="A24" s="17"/>
      <c r="B24" s="17"/>
      <c r="C24" s="17"/>
      <c r="D24" s="17"/>
      <c r="E24" s="6"/>
      <c r="F24" s="7"/>
      <c r="G24" s="6"/>
      <c r="H24" s="6"/>
      <c r="I24" s="10">
        <f>IF(OR(G24="",H24=""),"",DATEDIF(G24,H24,"m")+1)</f>
      </c>
      <c r="J24" s="9">
        <f>IF(OR(F24="",I24=""),"",F24/I24)</f>
      </c>
      <c r="K24" s="10">
        <f>IF(OR(G24="",$B$4=""),"",MAX(0,MIN(I24,DATEDIF(G24,$B$4,"m")+1)))</f>
      </c>
      <c r="L24" s="9">
        <f>IF(J24="","",ROUND(J24*K24,2))</f>
      </c>
      <c r="M24" s="15">
        <f>IF(F24="","",F24-L24)</f>
      </c>
    </row>
    <row r="25">
      <c r="A25" s="17"/>
      <c r="B25" s="17"/>
      <c r="C25" s="17"/>
      <c r="D25" s="17"/>
      <c r="E25" s="6"/>
      <c r="F25" s="7"/>
      <c r="G25" s="6"/>
      <c r="H25" s="6"/>
      <c r="I25" s="10">
        <f>IF(OR(G25="",H25=""),"",DATEDIF(G25,H25,"m")+1)</f>
      </c>
      <c r="J25" s="9">
        <f>IF(OR(F25="",I25=""),"",F25/I25)</f>
      </c>
      <c r="K25" s="10">
        <f>IF(OR(G25="",$B$4=""),"",MAX(0,MIN(I25,DATEDIF(G25,$B$4,"m")+1)))</f>
      </c>
      <c r="L25" s="9">
        <f>IF(J25="","",ROUND(J25*K25,2))</f>
      </c>
      <c r="M25" s="15">
        <f>IF(F25="","",F25-L25)</f>
      </c>
    </row>
    <row r="26">
      <c r="A26" s="17"/>
      <c r="B26" s="17"/>
      <c r="C26" s="17"/>
      <c r="D26" s="17"/>
      <c r="E26" s="6"/>
      <c r="F26" s="7"/>
      <c r="G26" s="6"/>
      <c r="H26" s="6"/>
      <c r="I26" s="10">
        <f>IF(OR(G26="",H26=""),"",DATEDIF(G26,H26,"m")+1)</f>
      </c>
      <c r="J26" s="9">
        <f>IF(OR(F26="",I26=""),"",F26/I26)</f>
      </c>
      <c r="K26" s="10">
        <f>IF(OR(G26="",$B$4=""),"",MAX(0,MIN(I26,DATEDIF(G26,$B$4,"m")+1)))</f>
      </c>
      <c r="L26" s="9">
        <f>IF(J26="","",ROUND(J26*K26,2))</f>
      </c>
      <c r="M26" s="15">
        <f>IF(F26="","",F26-L26)</f>
      </c>
    </row>
    <row r="27">
      <c r="A27" s="17"/>
      <c r="B27" s="17"/>
      <c r="C27" s="17"/>
      <c r="D27" s="17"/>
      <c r="E27" s="6"/>
      <c r="F27" s="7"/>
      <c r="G27" s="6"/>
      <c r="H27" s="6"/>
      <c r="I27" s="10">
        <f>IF(OR(G27="",H27=""),"",DATEDIF(G27,H27,"m")+1)</f>
      </c>
      <c r="J27" s="9">
        <f>IF(OR(F27="",I27=""),"",F27/I27)</f>
      </c>
      <c r="K27" s="10">
        <f>IF(OR(G27="",$B$4=""),"",MAX(0,MIN(I27,DATEDIF(G27,$B$4,"m")+1)))</f>
      </c>
      <c r="L27" s="9">
        <f>IF(J27="","",ROUND(J27*K27,2))</f>
      </c>
      <c r="M27" s="15">
        <f>IF(F27="","",F27-L27)</f>
      </c>
    </row>
    <row r="28">
      <c r="A28" s="17"/>
      <c r="B28" s="17"/>
      <c r="C28" s="17"/>
      <c r="D28" s="17"/>
      <c r="E28" s="6"/>
      <c r="F28" s="7"/>
      <c r="G28" s="6"/>
      <c r="H28" s="6"/>
      <c r="I28" s="10">
        <f>IF(OR(G28="",H28=""),"",DATEDIF(G28,H28,"m")+1)</f>
      </c>
      <c r="J28" s="9">
        <f>IF(OR(F28="",I28=""),"",F28/I28)</f>
      </c>
      <c r="K28" s="10">
        <f>IF(OR(G28="",$B$4=""),"",MAX(0,MIN(I28,DATEDIF(G28,$B$4,"m")+1)))</f>
      </c>
      <c r="L28" s="9">
        <f>IF(J28="","",ROUND(J28*K28,2))</f>
      </c>
      <c r="M28" s="15">
        <f>IF(F28="","",F28-L28)</f>
      </c>
    </row>
    <row r="29">
      <c r="A29" s="17"/>
      <c r="B29" s="17"/>
      <c r="C29" s="17"/>
      <c r="D29" s="17"/>
      <c r="E29" s="6"/>
      <c r="F29" s="7"/>
      <c r="G29" s="6"/>
      <c r="H29" s="6"/>
      <c r="I29" s="10">
        <f>IF(OR(G29="",H29=""),"",DATEDIF(G29,H29,"m")+1)</f>
      </c>
      <c r="J29" s="9">
        <f>IF(OR(F29="",I29=""),"",F29/I29)</f>
      </c>
      <c r="K29" s="10">
        <f>IF(OR(G29="",$B$4=""),"",MAX(0,MIN(I29,DATEDIF(G29,$B$4,"m")+1)))</f>
      </c>
      <c r="L29" s="9">
        <f>IF(J29="","",ROUND(J29*K29,2))</f>
      </c>
      <c r="M29" s="15">
        <f>IF(F29="","",F29-L29)</f>
      </c>
    </row>
    <row r="30">
      <c r="A30" s="17"/>
      <c r="B30" s="17"/>
      <c r="C30" s="17"/>
      <c r="D30" s="17"/>
      <c r="E30" s="6"/>
      <c r="F30" s="7"/>
      <c r="G30" s="6"/>
      <c r="H30" s="6"/>
      <c r="I30" s="10">
        <f>IF(OR(G30="",H30=""),"",DATEDIF(G30,H30,"m")+1)</f>
      </c>
      <c r="J30" s="9">
        <f>IF(OR(F30="",I30=""),"",F30/I30)</f>
      </c>
      <c r="K30" s="10">
        <f>IF(OR(G30="",$B$4=""),"",MAX(0,MIN(I30,DATEDIF(G30,$B$4,"m")+1)))</f>
      </c>
      <c r="L30" s="9">
        <f>IF(J30="","",ROUND(J30*K30,2))</f>
      </c>
      <c r="M30" s="15">
        <f>IF(F30="","",F30-L30)</f>
      </c>
    </row>
    <row r="31">
      <c r="A31" s="17"/>
      <c r="B31" s="17"/>
      <c r="C31" s="17"/>
      <c r="D31" s="17"/>
      <c r="E31" s="6"/>
      <c r="F31" s="7"/>
      <c r="G31" s="6"/>
      <c r="H31" s="6"/>
      <c r="I31" s="10">
        <f>IF(OR(G31="",H31=""),"",DATEDIF(G31,H31,"m")+1)</f>
      </c>
      <c r="J31" s="9">
        <f>IF(OR(F31="",I31=""),"",F31/I31)</f>
      </c>
      <c r="K31" s="10">
        <f>IF(OR(G31="",$B$4=""),"",MAX(0,MIN(I31,DATEDIF(G31,$B$4,"m")+1)))</f>
      </c>
      <c r="L31" s="9">
        <f>IF(J31="","",ROUND(J31*K31,2))</f>
      </c>
      <c r="M31" s="15">
        <f>IF(F31="","",F31-L31)</f>
      </c>
    </row>
    <row r="32">
      <c r="A32" s="17"/>
      <c r="B32" s="17"/>
      <c r="C32" s="17"/>
      <c r="D32" s="17"/>
      <c r="E32" s="6"/>
      <c r="F32" s="7"/>
      <c r="G32" s="6"/>
      <c r="H32" s="6"/>
      <c r="I32" s="10">
        <f>IF(OR(G32="",H32=""),"",DATEDIF(G32,H32,"m")+1)</f>
      </c>
      <c r="J32" s="9">
        <f>IF(OR(F32="",I32=""),"",F32/I32)</f>
      </c>
      <c r="K32" s="10">
        <f>IF(OR(G32="",$B$4=""),"",MAX(0,MIN(I32,DATEDIF(G32,$B$4,"m")+1)))</f>
      </c>
      <c r="L32" s="9">
        <f>IF(J32="","",ROUND(J32*K32,2))</f>
      </c>
      <c r="M32" s="15">
        <f>IF(F32="","",F32-L32)</f>
      </c>
    </row>
    <row r="33">
      <c r="A33" s="17"/>
      <c r="B33" s="17"/>
      <c r="C33" s="17"/>
      <c r="D33" s="17"/>
      <c r="E33" s="6"/>
      <c r="F33" s="7"/>
      <c r="G33" s="6"/>
      <c r="H33" s="6"/>
      <c r="I33" s="10">
        <f>IF(OR(G33="",H33=""),"",DATEDIF(G33,H33,"m")+1)</f>
      </c>
      <c r="J33" s="9">
        <f>IF(OR(F33="",I33=""),"",F33/I33)</f>
      </c>
      <c r="K33" s="10">
        <f>IF(OR(G33="",$B$4=""),"",MAX(0,MIN(I33,DATEDIF(G33,$B$4,"m")+1)))</f>
      </c>
      <c r="L33" s="9">
        <f>IF(J33="","",ROUND(J33*K33,2))</f>
      </c>
      <c r="M33" s="15">
        <f>IF(F33="","",F33-L33)</f>
      </c>
    </row>
    <row r="34">
      <c r="A34" s="17"/>
      <c r="B34" s="17"/>
      <c r="C34" s="17"/>
      <c r="D34" s="17"/>
      <c r="E34" s="6"/>
      <c r="F34" s="7"/>
      <c r="G34" s="6"/>
      <c r="H34" s="6"/>
      <c r="I34" s="10">
        <f>IF(OR(G34="",H34=""),"",DATEDIF(G34,H34,"m")+1)</f>
      </c>
      <c r="J34" s="9">
        <f>IF(OR(F34="",I34=""),"",F34/I34)</f>
      </c>
      <c r="K34" s="10">
        <f>IF(OR(G34="",$B$4=""),"",MAX(0,MIN(I34,DATEDIF(G34,$B$4,"m")+1)))</f>
      </c>
      <c r="L34" s="9">
        <f>IF(J34="","",ROUND(J34*K34,2))</f>
      </c>
      <c r="M34" s="15">
        <f>IF(F34="","",F34-L34)</f>
      </c>
    </row>
    <row r="35">
      <c r="A35" s="11" t="inlineStr">
        <is>
          <t xml:space="preserve">Total</t>
        </is>
      </c>
      <c r="B35" s="11"/>
      <c r="C35" s="11"/>
      <c r="D35" s="11"/>
      <c r="E35" s="11"/>
      <c r="F35" s="12">
        <f>SUM(F7:F34)</f>
      </c>
      <c r="G35" s="11"/>
      <c r="H35" s="11"/>
      <c r="I35" s="11"/>
      <c r="J35" s="12">
        <f>SUM(J7:J34)</f>
      </c>
      <c r="K35" s="11"/>
      <c r="L35" s="12">
        <f>SUM(L7:L34)</f>
      </c>
      <c r="M35" s="12">
        <f>SUM(M7:M34)</f>
      </c>
    </row>
    <row r="38">
      <c r="A38" s="13" t="inlineStr">
        <is>
          <t xml:space="preserve">Tie-out to the general ledger</t>
        </is>
      </c>
    </row>
    <row r="39">
      <c r="A39" s="19" t="inlineStr">
        <is>
          <t xml:space="preserve">Prepaid expenses — per GL</t>
        </is>
      </c>
      <c r="B39" s="7"/>
      <c r="C39" s="14" t="inlineStr">
        <is>
          <t xml:space="preserve">Enter from the trial balance</t>
        </is>
      </c>
    </row>
    <row r="40">
      <c r="A40" s="19" t="inlineStr">
        <is>
          <t xml:space="preserve">Prepaid expenses — per schedule</t>
        </is>
      </c>
      <c r="B40" s="9">
        <f>M35</f>
      </c>
    </row>
    <row r="41">
      <c r="A41" s="19" t="inlineStr">
        <is>
          <t xml:space="preserve">Variance</t>
        </is>
      </c>
      <c r="B41" s="21">
        <f>B39-B40</f>
      </c>
      <c r="C41" s="16">
        <f>IF(ROUND(B41,2)=0,"AGREES","VARIANCE — investigate")</f>
      </c>
    </row>
    <row r="43">
      <c r="A43" s="14" t="inlineStr">
        <is>
          <t xml:space="preserve">Shaded cells are inputs. Months elapsed is capped at the term, so a fully amortised item shows a nil balance rather than a negative one.</t>
        </is>
      </c>
    </row>
  </sheetData>
  <pageMargins left="0.5" right="0.5" top="0.6" bottom="0.6" header="0.3" footer="0.3"/>
</worksheet>
</file>

<file path=xl/worksheets/sheet2.xml><?xml version="1.0" encoding="utf-8"?>
<worksheet xmlns="http://schemas.openxmlformats.org/spreadsheetml/2006/main">
  <sheetViews>
    <sheetView showGridLines="0" workbookViewId="0">
      <pane ySplit="7" topLeftCell="A8" activePane="bottomLeft" state="frozen"/>
    </sheetView>
  </sheetViews>
  <sheetFormatPr defaultRowHeight="15"/>
  <cols>
    <col min="1" max="1" width="16" customWidth="1"/>
    <col min="2" max="2" width="22" customWidth="1"/>
    <col min="3" max="3" width="26" customWidth="1"/>
    <col min="4" max="4" width="14" customWidth="1"/>
    <col min="5" max="5" width="14" customWidth="1"/>
    <col min="6" max="6" width="15" customWidth="1"/>
    <col min="7" max="7" width="17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5" customWidth="1"/>
    <col min="21" max="21" width="16" customWidth="1"/>
  </cols>
  <sheetData>
    <row r="1" ht="26" customHeight="1">
      <c r="A1" s="1" t="inlineStr">
        <is>
          <t xml:space="preserve">Prepaid Roll-Forward — Twelve Months</t>
        </is>
      </c>
    </row>
    <row r="2">
      <c r="A2" s="2" t="inlineStr">
        <is>
          <t xml:space="preserve">A month is charged only if it falls inside the coverage period. Change the first month in B4 and the year re-bases.</t>
        </is>
      </c>
    </row>
    <row r="4">
      <c r="A4" s="16" t="inlineStr">
        <is>
          <t xml:space="preserve">First month</t>
        </is>
      </c>
      <c r="B4" s="6"/>
      <c r="C4" s="14" t="inlineStr">
        <is>
          <t xml:space="preserve">Enter the first day of the opening month.</t>
        </is>
      </c>
    </row>
    <row r="6">
      <c r="H6" s="18">
        <f>IF($B$4="","",$B$4)</f>
      </c>
      <c r="I6" s="18">
        <f>IF($B$4="","",EDATE($B$4,1))</f>
      </c>
      <c r="J6" s="18">
        <f>IF($B$4="","",EDATE($B$4,2))</f>
      </c>
      <c r="K6" s="18">
        <f>IF($B$4="","",EDATE($B$4,3))</f>
      </c>
      <c r="L6" s="18">
        <f>IF($B$4="","",EDATE($B$4,4))</f>
      </c>
      <c r="M6" s="18">
        <f>IF($B$4="","",EDATE($B$4,5))</f>
      </c>
      <c r="N6" s="18">
        <f>IF($B$4="","",EDATE($B$4,6))</f>
      </c>
      <c r="O6" s="18">
        <f>IF($B$4="","",EDATE($B$4,7))</f>
      </c>
      <c r="P6" s="18">
        <f>IF($B$4="","",EDATE($B$4,8))</f>
      </c>
      <c r="Q6" s="18">
        <f>IF($B$4="","",EDATE($B$4,9))</f>
      </c>
      <c r="R6" s="18">
        <f>IF($B$4="","",EDATE($B$4,10))</f>
      </c>
      <c r="S6" s="18">
        <f>IF($B$4="","",EDATE($B$4,11))</f>
      </c>
    </row>
    <row r="7" ht="30" customHeight="1">
      <c r="A7" s="3" t="inlineStr">
        <is>
          <t xml:space="preserve">Entity</t>
        </is>
      </c>
      <c r="B7" s="3" t="inlineStr">
        <is>
          <t xml:space="preserve">Vendor</t>
        </is>
      </c>
      <c r="C7" s="3" t="inlineStr">
        <is>
          <t xml:space="preserve">Description</t>
        </is>
      </c>
      <c r="D7" s="3" t="inlineStr">
        <is>
          <t xml:space="preserve">Coverage start</t>
        </is>
      </c>
      <c r="E7" s="3" t="inlineStr">
        <is>
          <t xml:space="preserve">Coverage end</t>
        </is>
      </c>
      <c r="F7" s="4" t="inlineStr">
        <is>
          <t xml:space="preserve">Invoice amount</t>
        </is>
      </c>
      <c r="G7" s="4" t="inlineStr">
        <is>
          <t xml:space="preserve">Monthly amortisation</t>
        </is>
      </c>
      <c r="H7" s="4" t="inlineStr">
        <is>
          <t xml:space="preserve">M1</t>
        </is>
      </c>
      <c r="I7" s="4" t="inlineStr">
        <is>
          <t xml:space="preserve">M2</t>
        </is>
      </c>
      <c r="J7" s="4" t="inlineStr">
        <is>
          <t xml:space="preserve">M3</t>
        </is>
      </c>
      <c r="K7" s="4" t="inlineStr">
        <is>
          <t xml:space="preserve">M4</t>
        </is>
      </c>
      <c r="L7" s="4" t="inlineStr">
        <is>
          <t xml:space="preserve">M5</t>
        </is>
      </c>
      <c r="M7" s="4" t="inlineStr">
        <is>
          <t xml:space="preserve">M6</t>
        </is>
      </c>
      <c r="N7" s="4" t="inlineStr">
        <is>
          <t xml:space="preserve">M7</t>
        </is>
      </c>
      <c r="O7" s="4" t="inlineStr">
        <is>
          <t xml:space="preserve">M8</t>
        </is>
      </c>
      <c r="P7" s="4" t="inlineStr">
        <is>
          <t xml:space="preserve">M9</t>
        </is>
      </c>
      <c r="Q7" s="4" t="inlineStr">
        <is>
          <t xml:space="preserve">M10</t>
        </is>
      </c>
      <c r="R7" s="4" t="inlineStr">
        <is>
          <t xml:space="preserve">M11</t>
        </is>
      </c>
      <c r="S7" s="4" t="inlineStr">
        <is>
          <t xml:space="preserve">M12</t>
        </is>
      </c>
      <c r="T7" s="4" t="inlineStr">
        <is>
          <t xml:space="preserve">Total charged</t>
        </is>
      </c>
      <c r="U7" s="4" t="inlineStr">
        <is>
          <t xml:space="preserve">Closing balance</t>
        </is>
      </c>
    </row>
    <row r="8">
      <c r="A8" s="17"/>
      <c r="B8" s="17"/>
      <c r="C8" s="17"/>
      <c r="D8" s="6"/>
      <c r="E8" s="6"/>
      <c r="F8" s="7"/>
      <c r="G8" s="9">
        <f>IF(OR(F8="",D8="",E8=""),"",F8/(DATEDIF(D8,E8,"m")+1))</f>
      </c>
      <c r="H8" s="9">
        <f>IF($G8="","",IF(AND(H$6&gt;=EOMONTH($D8,-1)+1,H$6&lt;=$E8),$G8,0))</f>
      </c>
      <c r="I8" s="9">
        <f>IF($G8="","",IF(AND(I$6&gt;=EOMONTH($D8,-1)+1,I$6&lt;=$E8),$G8,0))</f>
      </c>
      <c r="J8" s="9">
        <f>IF($G8="","",IF(AND(J$6&gt;=EOMONTH($D8,-1)+1,J$6&lt;=$E8),$G8,0))</f>
      </c>
      <c r="K8" s="9">
        <f>IF($G8="","",IF(AND(K$6&gt;=EOMONTH($D8,-1)+1,K$6&lt;=$E8),$G8,0))</f>
      </c>
      <c r="L8" s="9">
        <f>IF($G8="","",IF(AND(L$6&gt;=EOMONTH($D8,-1)+1,L$6&lt;=$E8),$G8,0))</f>
      </c>
      <c r="M8" s="9">
        <f>IF($G8="","",IF(AND(M$6&gt;=EOMONTH($D8,-1)+1,M$6&lt;=$E8),$G8,0))</f>
      </c>
      <c r="N8" s="9">
        <f>IF($G8="","",IF(AND(N$6&gt;=EOMONTH($D8,-1)+1,N$6&lt;=$E8),$G8,0))</f>
      </c>
      <c r="O8" s="9">
        <f>IF($G8="","",IF(AND(O$6&gt;=EOMONTH($D8,-1)+1,O$6&lt;=$E8),$G8,0))</f>
      </c>
      <c r="P8" s="9">
        <f>IF($G8="","",IF(AND(P$6&gt;=EOMONTH($D8,-1)+1,P$6&lt;=$E8),$G8,0))</f>
      </c>
      <c r="Q8" s="9">
        <f>IF($G8="","",IF(AND(Q$6&gt;=EOMONTH($D8,-1)+1,Q$6&lt;=$E8),$G8,0))</f>
      </c>
      <c r="R8" s="9">
        <f>IF($G8="","",IF(AND(R$6&gt;=EOMONTH($D8,-1)+1,R$6&lt;=$E8),$G8,0))</f>
      </c>
      <c r="S8" s="9">
        <f>IF($G8="","",IF(AND(S$6&gt;=EOMONTH($D8,-1)+1,S$6&lt;=$E8),$G8,0))</f>
      </c>
      <c r="T8" s="9">
        <f>IF($G8="","",SUM(H8:S8))</f>
      </c>
      <c r="U8" s="15">
        <f>IF(F8="","",F8-T8)</f>
      </c>
    </row>
    <row r="9">
      <c r="A9" s="17"/>
      <c r="B9" s="17"/>
      <c r="C9" s="17"/>
      <c r="D9" s="6"/>
      <c r="E9" s="6"/>
      <c r="F9" s="7"/>
      <c r="G9" s="9">
        <f>IF(OR(F9="",D9="",E9=""),"",F9/(DATEDIF(D9,E9,"m")+1))</f>
      </c>
      <c r="H9" s="9">
        <f>IF($G9="","",IF(AND(H$6&gt;=EOMONTH($D9,-1)+1,H$6&lt;=$E9),$G9,0))</f>
      </c>
      <c r="I9" s="9">
        <f>IF($G9="","",IF(AND(I$6&gt;=EOMONTH($D9,-1)+1,I$6&lt;=$E9),$G9,0))</f>
      </c>
      <c r="J9" s="9">
        <f>IF($G9="","",IF(AND(J$6&gt;=EOMONTH($D9,-1)+1,J$6&lt;=$E9),$G9,0))</f>
      </c>
      <c r="K9" s="9">
        <f>IF($G9="","",IF(AND(K$6&gt;=EOMONTH($D9,-1)+1,K$6&lt;=$E9),$G9,0))</f>
      </c>
      <c r="L9" s="9">
        <f>IF($G9="","",IF(AND(L$6&gt;=EOMONTH($D9,-1)+1,L$6&lt;=$E9),$G9,0))</f>
      </c>
      <c r="M9" s="9">
        <f>IF($G9="","",IF(AND(M$6&gt;=EOMONTH($D9,-1)+1,M$6&lt;=$E9),$G9,0))</f>
      </c>
      <c r="N9" s="9">
        <f>IF($G9="","",IF(AND(N$6&gt;=EOMONTH($D9,-1)+1,N$6&lt;=$E9),$G9,0))</f>
      </c>
      <c r="O9" s="9">
        <f>IF($G9="","",IF(AND(O$6&gt;=EOMONTH($D9,-1)+1,O$6&lt;=$E9),$G9,0))</f>
      </c>
      <c r="P9" s="9">
        <f>IF($G9="","",IF(AND(P$6&gt;=EOMONTH($D9,-1)+1,P$6&lt;=$E9),$G9,0))</f>
      </c>
      <c r="Q9" s="9">
        <f>IF($G9="","",IF(AND(Q$6&gt;=EOMONTH($D9,-1)+1,Q$6&lt;=$E9),$G9,0))</f>
      </c>
      <c r="R9" s="9">
        <f>IF($G9="","",IF(AND(R$6&gt;=EOMONTH($D9,-1)+1,R$6&lt;=$E9),$G9,0))</f>
      </c>
      <c r="S9" s="9">
        <f>IF($G9="","",IF(AND(S$6&gt;=EOMONTH($D9,-1)+1,S$6&lt;=$E9),$G9,0))</f>
      </c>
      <c r="T9" s="9">
        <f>IF($G9="","",SUM(H9:S9))</f>
      </c>
      <c r="U9" s="15">
        <f>IF(F9="","",F9-T9)</f>
      </c>
    </row>
    <row r="10">
      <c r="A10" s="17"/>
      <c r="B10" s="17"/>
      <c r="C10" s="17"/>
      <c r="D10" s="6"/>
      <c r="E10" s="6"/>
      <c r="F10" s="7"/>
      <c r="G10" s="9">
        <f>IF(OR(F10="",D10="",E10=""),"",F10/(DATEDIF(D10,E10,"m")+1))</f>
      </c>
      <c r="H10" s="9">
        <f>IF($G10="","",IF(AND(H$6&gt;=EOMONTH($D10,-1)+1,H$6&lt;=$E10),$G10,0))</f>
      </c>
      <c r="I10" s="9">
        <f>IF($G10="","",IF(AND(I$6&gt;=EOMONTH($D10,-1)+1,I$6&lt;=$E10),$G10,0))</f>
      </c>
      <c r="J10" s="9">
        <f>IF($G10="","",IF(AND(J$6&gt;=EOMONTH($D10,-1)+1,J$6&lt;=$E10),$G10,0))</f>
      </c>
      <c r="K10" s="9">
        <f>IF($G10="","",IF(AND(K$6&gt;=EOMONTH($D10,-1)+1,K$6&lt;=$E10),$G10,0))</f>
      </c>
      <c r="L10" s="9">
        <f>IF($G10="","",IF(AND(L$6&gt;=EOMONTH($D10,-1)+1,L$6&lt;=$E10),$G10,0))</f>
      </c>
      <c r="M10" s="9">
        <f>IF($G10="","",IF(AND(M$6&gt;=EOMONTH($D10,-1)+1,M$6&lt;=$E10),$G10,0))</f>
      </c>
      <c r="N10" s="9">
        <f>IF($G10="","",IF(AND(N$6&gt;=EOMONTH($D10,-1)+1,N$6&lt;=$E10),$G10,0))</f>
      </c>
      <c r="O10" s="9">
        <f>IF($G10="","",IF(AND(O$6&gt;=EOMONTH($D10,-1)+1,O$6&lt;=$E10),$G10,0))</f>
      </c>
      <c r="P10" s="9">
        <f>IF($G10="","",IF(AND(P$6&gt;=EOMONTH($D10,-1)+1,P$6&lt;=$E10),$G10,0))</f>
      </c>
      <c r="Q10" s="9">
        <f>IF($G10="","",IF(AND(Q$6&gt;=EOMONTH($D10,-1)+1,Q$6&lt;=$E10),$G10,0))</f>
      </c>
      <c r="R10" s="9">
        <f>IF($G10="","",IF(AND(R$6&gt;=EOMONTH($D10,-1)+1,R$6&lt;=$E10),$G10,0))</f>
      </c>
      <c r="S10" s="9">
        <f>IF($G10="","",IF(AND(S$6&gt;=EOMONTH($D10,-1)+1,S$6&lt;=$E10),$G10,0))</f>
      </c>
      <c r="T10" s="9">
        <f>IF($G10="","",SUM(H10:S10))</f>
      </c>
      <c r="U10" s="15">
        <f>IF(F10="","",F10-T10)</f>
      </c>
    </row>
    <row r="11">
      <c r="A11" s="17"/>
      <c r="B11" s="17"/>
      <c r="C11" s="17"/>
      <c r="D11" s="6"/>
      <c r="E11" s="6"/>
      <c r="F11" s="7"/>
      <c r="G11" s="9">
        <f>IF(OR(F11="",D11="",E11=""),"",F11/(DATEDIF(D11,E11,"m")+1))</f>
      </c>
      <c r="H11" s="9">
        <f>IF($G11="","",IF(AND(H$6&gt;=EOMONTH($D11,-1)+1,H$6&lt;=$E11),$G11,0))</f>
      </c>
      <c r="I11" s="9">
        <f>IF($G11="","",IF(AND(I$6&gt;=EOMONTH($D11,-1)+1,I$6&lt;=$E11),$G11,0))</f>
      </c>
      <c r="J11" s="9">
        <f>IF($G11="","",IF(AND(J$6&gt;=EOMONTH($D11,-1)+1,J$6&lt;=$E11),$G11,0))</f>
      </c>
      <c r="K11" s="9">
        <f>IF($G11="","",IF(AND(K$6&gt;=EOMONTH($D11,-1)+1,K$6&lt;=$E11),$G11,0))</f>
      </c>
      <c r="L11" s="9">
        <f>IF($G11="","",IF(AND(L$6&gt;=EOMONTH($D11,-1)+1,L$6&lt;=$E11),$G11,0))</f>
      </c>
      <c r="M11" s="9">
        <f>IF($G11="","",IF(AND(M$6&gt;=EOMONTH($D11,-1)+1,M$6&lt;=$E11),$G11,0))</f>
      </c>
      <c r="N11" s="9">
        <f>IF($G11="","",IF(AND(N$6&gt;=EOMONTH($D11,-1)+1,N$6&lt;=$E11),$G11,0))</f>
      </c>
      <c r="O11" s="9">
        <f>IF($G11="","",IF(AND(O$6&gt;=EOMONTH($D11,-1)+1,O$6&lt;=$E11),$G11,0))</f>
      </c>
      <c r="P11" s="9">
        <f>IF($G11="","",IF(AND(P$6&gt;=EOMONTH($D11,-1)+1,P$6&lt;=$E11),$G11,0))</f>
      </c>
      <c r="Q11" s="9">
        <f>IF($G11="","",IF(AND(Q$6&gt;=EOMONTH($D11,-1)+1,Q$6&lt;=$E11),$G11,0))</f>
      </c>
      <c r="R11" s="9">
        <f>IF($G11="","",IF(AND(R$6&gt;=EOMONTH($D11,-1)+1,R$6&lt;=$E11),$G11,0))</f>
      </c>
      <c r="S11" s="9">
        <f>IF($G11="","",IF(AND(S$6&gt;=EOMONTH($D11,-1)+1,S$6&lt;=$E11),$G11,0))</f>
      </c>
      <c r="T11" s="9">
        <f>IF($G11="","",SUM(H11:S11))</f>
      </c>
      <c r="U11" s="15">
        <f>IF(F11="","",F11-T11)</f>
      </c>
    </row>
    <row r="12">
      <c r="A12" s="17"/>
      <c r="B12" s="17"/>
      <c r="C12" s="17"/>
      <c r="D12" s="6"/>
      <c r="E12" s="6"/>
      <c r="F12" s="7"/>
      <c r="G12" s="9">
        <f>IF(OR(F12="",D12="",E12=""),"",F12/(DATEDIF(D12,E12,"m")+1))</f>
      </c>
      <c r="H12" s="9">
        <f>IF($G12="","",IF(AND(H$6&gt;=EOMONTH($D12,-1)+1,H$6&lt;=$E12),$G12,0))</f>
      </c>
      <c r="I12" s="9">
        <f>IF($G12="","",IF(AND(I$6&gt;=EOMONTH($D12,-1)+1,I$6&lt;=$E12),$G12,0))</f>
      </c>
      <c r="J12" s="9">
        <f>IF($G12="","",IF(AND(J$6&gt;=EOMONTH($D12,-1)+1,J$6&lt;=$E12),$G12,0))</f>
      </c>
      <c r="K12" s="9">
        <f>IF($G12="","",IF(AND(K$6&gt;=EOMONTH($D12,-1)+1,K$6&lt;=$E12),$G12,0))</f>
      </c>
      <c r="L12" s="9">
        <f>IF($G12="","",IF(AND(L$6&gt;=EOMONTH($D12,-1)+1,L$6&lt;=$E12),$G12,0))</f>
      </c>
      <c r="M12" s="9">
        <f>IF($G12="","",IF(AND(M$6&gt;=EOMONTH($D12,-1)+1,M$6&lt;=$E12),$G12,0))</f>
      </c>
      <c r="N12" s="9">
        <f>IF($G12="","",IF(AND(N$6&gt;=EOMONTH($D12,-1)+1,N$6&lt;=$E12),$G12,0))</f>
      </c>
      <c r="O12" s="9">
        <f>IF($G12="","",IF(AND(O$6&gt;=EOMONTH($D12,-1)+1,O$6&lt;=$E12),$G12,0))</f>
      </c>
      <c r="P12" s="9">
        <f>IF($G12="","",IF(AND(P$6&gt;=EOMONTH($D12,-1)+1,P$6&lt;=$E12),$G12,0))</f>
      </c>
      <c r="Q12" s="9">
        <f>IF($G12="","",IF(AND(Q$6&gt;=EOMONTH($D12,-1)+1,Q$6&lt;=$E12),$G12,0))</f>
      </c>
      <c r="R12" s="9">
        <f>IF($G12="","",IF(AND(R$6&gt;=EOMONTH($D12,-1)+1,R$6&lt;=$E12),$G12,0))</f>
      </c>
      <c r="S12" s="9">
        <f>IF($G12="","",IF(AND(S$6&gt;=EOMONTH($D12,-1)+1,S$6&lt;=$E12),$G12,0))</f>
      </c>
      <c r="T12" s="9">
        <f>IF($G12="","",SUM(H12:S12))</f>
      </c>
      <c r="U12" s="15">
        <f>IF(F12="","",F12-T12)</f>
      </c>
    </row>
    <row r="13">
      <c r="A13" s="17"/>
      <c r="B13" s="17"/>
      <c r="C13" s="17"/>
      <c r="D13" s="6"/>
      <c r="E13" s="6"/>
      <c r="F13" s="7"/>
      <c r="G13" s="9">
        <f>IF(OR(F13="",D13="",E13=""),"",F13/(DATEDIF(D13,E13,"m")+1))</f>
      </c>
      <c r="H13" s="9">
        <f>IF($G13="","",IF(AND(H$6&gt;=EOMONTH($D13,-1)+1,H$6&lt;=$E13),$G13,0))</f>
      </c>
      <c r="I13" s="9">
        <f>IF($G13="","",IF(AND(I$6&gt;=EOMONTH($D13,-1)+1,I$6&lt;=$E13),$G13,0))</f>
      </c>
      <c r="J13" s="9">
        <f>IF($G13="","",IF(AND(J$6&gt;=EOMONTH($D13,-1)+1,J$6&lt;=$E13),$G13,0))</f>
      </c>
      <c r="K13" s="9">
        <f>IF($G13="","",IF(AND(K$6&gt;=EOMONTH($D13,-1)+1,K$6&lt;=$E13),$G13,0))</f>
      </c>
      <c r="L13" s="9">
        <f>IF($G13="","",IF(AND(L$6&gt;=EOMONTH($D13,-1)+1,L$6&lt;=$E13),$G13,0))</f>
      </c>
      <c r="M13" s="9">
        <f>IF($G13="","",IF(AND(M$6&gt;=EOMONTH($D13,-1)+1,M$6&lt;=$E13),$G13,0))</f>
      </c>
      <c r="N13" s="9">
        <f>IF($G13="","",IF(AND(N$6&gt;=EOMONTH($D13,-1)+1,N$6&lt;=$E13),$G13,0))</f>
      </c>
      <c r="O13" s="9">
        <f>IF($G13="","",IF(AND(O$6&gt;=EOMONTH($D13,-1)+1,O$6&lt;=$E13),$G13,0))</f>
      </c>
      <c r="P13" s="9">
        <f>IF($G13="","",IF(AND(P$6&gt;=EOMONTH($D13,-1)+1,P$6&lt;=$E13),$G13,0))</f>
      </c>
      <c r="Q13" s="9">
        <f>IF($G13="","",IF(AND(Q$6&gt;=EOMONTH($D13,-1)+1,Q$6&lt;=$E13),$G13,0))</f>
      </c>
      <c r="R13" s="9">
        <f>IF($G13="","",IF(AND(R$6&gt;=EOMONTH($D13,-1)+1,R$6&lt;=$E13),$G13,0))</f>
      </c>
      <c r="S13" s="9">
        <f>IF($G13="","",IF(AND(S$6&gt;=EOMONTH($D13,-1)+1,S$6&lt;=$E13),$G13,0))</f>
      </c>
      <c r="T13" s="9">
        <f>IF($G13="","",SUM(H13:S13))</f>
      </c>
      <c r="U13" s="15">
        <f>IF(F13="","",F13-T13)</f>
      </c>
    </row>
    <row r="14">
      <c r="A14" s="17"/>
      <c r="B14" s="17"/>
      <c r="C14" s="17"/>
      <c r="D14" s="6"/>
      <c r="E14" s="6"/>
      <c r="F14" s="7"/>
      <c r="G14" s="9">
        <f>IF(OR(F14="",D14="",E14=""),"",F14/(DATEDIF(D14,E14,"m")+1))</f>
      </c>
      <c r="H14" s="9">
        <f>IF($G14="","",IF(AND(H$6&gt;=EOMONTH($D14,-1)+1,H$6&lt;=$E14),$G14,0))</f>
      </c>
      <c r="I14" s="9">
        <f>IF($G14="","",IF(AND(I$6&gt;=EOMONTH($D14,-1)+1,I$6&lt;=$E14),$G14,0))</f>
      </c>
      <c r="J14" s="9">
        <f>IF($G14="","",IF(AND(J$6&gt;=EOMONTH($D14,-1)+1,J$6&lt;=$E14),$G14,0))</f>
      </c>
      <c r="K14" s="9">
        <f>IF($G14="","",IF(AND(K$6&gt;=EOMONTH($D14,-1)+1,K$6&lt;=$E14),$G14,0))</f>
      </c>
      <c r="L14" s="9">
        <f>IF($G14="","",IF(AND(L$6&gt;=EOMONTH($D14,-1)+1,L$6&lt;=$E14),$G14,0))</f>
      </c>
      <c r="M14" s="9">
        <f>IF($G14="","",IF(AND(M$6&gt;=EOMONTH($D14,-1)+1,M$6&lt;=$E14),$G14,0))</f>
      </c>
      <c r="N14" s="9">
        <f>IF($G14="","",IF(AND(N$6&gt;=EOMONTH($D14,-1)+1,N$6&lt;=$E14),$G14,0))</f>
      </c>
      <c r="O14" s="9">
        <f>IF($G14="","",IF(AND(O$6&gt;=EOMONTH($D14,-1)+1,O$6&lt;=$E14),$G14,0))</f>
      </c>
      <c r="P14" s="9">
        <f>IF($G14="","",IF(AND(P$6&gt;=EOMONTH($D14,-1)+1,P$6&lt;=$E14),$G14,0))</f>
      </c>
      <c r="Q14" s="9">
        <f>IF($G14="","",IF(AND(Q$6&gt;=EOMONTH($D14,-1)+1,Q$6&lt;=$E14),$G14,0))</f>
      </c>
      <c r="R14" s="9">
        <f>IF($G14="","",IF(AND(R$6&gt;=EOMONTH($D14,-1)+1,R$6&lt;=$E14),$G14,0))</f>
      </c>
      <c r="S14" s="9">
        <f>IF($G14="","",IF(AND(S$6&gt;=EOMONTH($D14,-1)+1,S$6&lt;=$E14),$G14,0))</f>
      </c>
      <c r="T14" s="9">
        <f>IF($G14="","",SUM(H14:S14))</f>
      </c>
      <c r="U14" s="15">
        <f>IF(F14="","",F14-T14)</f>
      </c>
    </row>
    <row r="15">
      <c r="A15" s="17"/>
      <c r="B15" s="17"/>
      <c r="C15" s="17"/>
      <c r="D15" s="6"/>
      <c r="E15" s="6"/>
      <c r="F15" s="7"/>
      <c r="G15" s="9">
        <f>IF(OR(F15="",D15="",E15=""),"",F15/(DATEDIF(D15,E15,"m")+1))</f>
      </c>
      <c r="H15" s="9">
        <f>IF($G15="","",IF(AND(H$6&gt;=EOMONTH($D15,-1)+1,H$6&lt;=$E15),$G15,0))</f>
      </c>
      <c r="I15" s="9">
        <f>IF($G15="","",IF(AND(I$6&gt;=EOMONTH($D15,-1)+1,I$6&lt;=$E15),$G15,0))</f>
      </c>
      <c r="J15" s="9">
        <f>IF($G15="","",IF(AND(J$6&gt;=EOMONTH($D15,-1)+1,J$6&lt;=$E15),$G15,0))</f>
      </c>
      <c r="K15" s="9">
        <f>IF($G15="","",IF(AND(K$6&gt;=EOMONTH($D15,-1)+1,K$6&lt;=$E15),$G15,0))</f>
      </c>
      <c r="L15" s="9">
        <f>IF($G15="","",IF(AND(L$6&gt;=EOMONTH($D15,-1)+1,L$6&lt;=$E15),$G15,0))</f>
      </c>
      <c r="M15" s="9">
        <f>IF($G15="","",IF(AND(M$6&gt;=EOMONTH($D15,-1)+1,M$6&lt;=$E15),$G15,0))</f>
      </c>
      <c r="N15" s="9">
        <f>IF($G15="","",IF(AND(N$6&gt;=EOMONTH($D15,-1)+1,N$6&lt;=$E15),$G15,0))</f>
      </c>
      <c r="O15" s="9">
        <f>IF($G15="","",IF(AND(O$6&gt;=EOMONTH($D15,-1)+1,O$6&lt;=$E15),$G15,0))</f>
      </c>
      <c r="P15" s="9">
        <f>IF($G15="","",IF(AND(P$6&gt;=EOMONTH($D15,-1)+1,P$6&lt;=$E15),$G15,0))</f>
      </c>
      <c r="Q15" s="9">
        <f>IF($G15="","",IF(AND(Q$6&gt;=EOMONTH($D15,-1)+1,Q$6&lt;=$E15),$G15,0))</f>
      </c>
      <c r="R15" s="9">
        <f>IF($G15="","",IF(AND(R$6&gt;=EOMONTH($D15,-1)+1,R$6&lt;=$E15),$G15,0))</f>
      </c>
      <c r="S15" s="9">
        <f>IF($G15="","",IF(AND(S$6&gt;=EOMONTH($D15,-1)+1,S$6&lt;=$E15),$G15,0))</f>
      </c>
      <c r="T15" s="9">
        <f>IF($G15="","",SUM(H15:S15))</f>
      </c>
      <c r="U15" s="15">
        <f>IF(F15="","",F15-T15)</f>
      </c>
    </row>
    <row r="16">
      <c r="A16" s="17"/>
      <c r="B16" s="17"/>
      <c r="C16" s="17"/>
      <c r="D16" s="6"/>
      <c r="E16" s="6"/>
      <c r="F16" s="7"/>
      <c r="G16" s="9">
        <f>IF(OR(F16="",D16="",E16=""),"",F16/(DATEDIF(D16,E16,"m")+1))</f>
      </c>
      <c r="H16" s="9">
        <f>IF($G16="","",IF(AND(H$6&gt;=EOMONTH($D16,-1)+1,H$6&lt;=$E16),$G16,0))</f>
      </c>
      <c r="I16" s="9">
        <f>IF($G16="","",IF(AND(I$6&gt;=EOMONTH($D16,-1)+1,I$6&lt;=$E16),$G16,0))</f>
      </c>
      <c r="J16" s="9">
        <f>IF($G16="","",IF(AND(J$6&gt;=EOMONTH($D16,-1)+1,J$6&lt;=$E16),$G16,0))</f>
      </c>
      <c r="K16" s="9">
        <f>IF($G16="","",IF(AND(K$6&gt;=EOMONTH($D16,-1)+1,K$6&lt;=$E16),$G16,0))</f>
      </c>
      <c r="L16" s="9">
        <f>IF($G16="","",IF(AND(L$6&gt;=EOMONTH($D16,-1)+1,L$6&lt;=$E16),$G16,0))</f>
      </c>
      <c r="M16" s="9">
        <f>IF($G16="","",IF(AND(M$6&gt;=EOMONTH($D16,-1)+1,M$6&lt;=$E16),$G16,0))</f>
      </c>
      <c r="N16" s="9">
        <f>IF($G16="","",IF(AND(N$6&gt;=EOMONTH($D16,-1)+1,N$6&lt;=$E16),$G16,0))</f>
      </c>
      <c r="O16" s="9">
        <f>IF($G16="","",IF(AND(O$6&gt;=EOMONTH($D16,-1)+1,O$6&lt;=$E16),$G16,0))</f>
      </c>
      <c r="P16" s="9">
        <f>IF($G16="","",IF(AND(P$6&gt;=EOMONTH($D16,-1)+1,P$6&lt;=$E16),$G16,0))</f>
      </c>
      <c r="Q16" s="9">
        <f>IF($G16="","",IF(AND(Q$6&gt;=EOMONTH($D16,-1)+1,Q$6&lt;=$E16),$G16,0))</f>
      </c>
      <c r="R16" s="9">
        <f>IF($G16="","",IF(AND(R$6&gt;=EOMONTH($D16,-1)+1,R$6&lt;=$E16),$G16,0))</f>
      </c>
      <c r="S16" s="9">
        <f>IF($G16="","",IF(AND(S$6&gt;=EOMONTH($D16,-1)+1,S$6&lt;=$E16),$G16,0))</f>
      </c>
      <c r="T16" s="9">
        <f>IF($G16="","",SUM(H16:S16))</f>
      </c>
      <c r="U16" s="15">
        <f>IF(F16="","",F16-T16)</f>
      </c>
    </row>
    <row r="17">
      <c r="A17" s="17"/>
      <c r="B17" s="17"/>
      <c r="C17" s="17"/>
      <c r="D17" s="6"/>
      <c r="E17" s="6"/>
      <c r="F17" s="7"/>
      <c r="G17" s="9">
        <f>IF(OR(F17="",D17="",E17=""),"",F17/(DATEDIF(D17,E17,"m")+1))</f>
      </c>
      <c r="H17" s="9">
        <f>IF($G17="","",IF(AND(H$6&gt;=EOMONTH($D17,-1)+1,H$6&lt;=$E17),$G17,0))</f>
      </c>
      <c r="I17" s="9">
        <f>IF($G17="","",IF(AND(I$6&gt;=EOMONTH($D17,-1)+1,I$6&lt;=$E17),$G17,0))</f>
      </c>
      <c r="J17" s="9">
        <f>IF($G17="","",IF(AND(J$6&gt;=EOMONTH($D17,-1)+1,J$6&lt;=$E17),$G17,0))</f>
      </c>
      <c r="K17" s="9">
        <f>IF($G17="","",IF(AND(K$6&gt;=EOMONTH($D17,-1)+1,K$6&lt;=$E17),$G17,0))</f>
      </c>
      <c r="L17" s="9">
        <f>IF($G17="","",IF(AND(L$6&gt;=EOMONTH($D17,-1)+1,L$6&lt;=$E17),$G17,0))</f>
      </c>
      <c r="M17" s="9">
        <f>IF($G17="","",IF(AND(M$6&gt;=EOMONTH($D17,-1)+1,M$6&lt;=$E17),$G17,0))</f>
      </c>
      <c r="N17" s="9">
        <f>IF($G17="","",IF(AND(N$6&gt;=EOMONTH($D17,-1)+1,N$6&lt;=$E17),$G17,0))</f>
      </c>
      <c r="O17" s="9">
        <f>IF($G17="","",IF(AND(O$6&gt;=EOMONTH($D17,-1)+1,O$6&lt;=$E17),$G17,0))</f>
      </c>
      <c r="P17" s="9">
        <f>IF($G17="","",IF(AND(P$6&gt;=EOMONTH($D17,-1)+1,P$6&lt;=$E17),$G17,0))</f>
      </c>
      <c r="Q17" s="9">
        <f>IF($G17="","",IF(AND(Q$6&gt;=EOMONTH($D17,-1)+1,Q$6&lt;=$E17),$G17,0))</f>
      </c>
      <c r="R17" s="9">
        <f>IF($G17="","",IF(AND(R$6&gt;=EOMONTH($D17,-1)+1,R$6&lt;=$E17),$G17,0))</f>
      </c>
      <c r="S17" s="9">
        <f>IF($G17="","",IF(AND(S$6&gt;=EOMONTH($D17,-1)+1,S$6&lt;=$E17),$G17,0))</f>
      </c>
      <c r="T17" s="9">
        <f>IF($G17="","",SUM(H17:S17))</f>
      </c>
      <c r="U17" s="15">
        <f>IF(F17="","",F17-T17)</f>
      </c>
    </row>
    <row r="18">
      <c r="A18" s="17"/>
      <c r="B18" s="17"/>
      <c r="C18" s="17"/>
      <c r="D18" s="6"/>
      <c r="E18" s="6"/>
      <c r="F18" s="7"/>
      <c r="G18" s="9">
        <f>IF(OR(F18="",D18="",E18=""),"",F18/(DATEDIF(D18,E18,"m")+1))</f>
      </c>
      <c r="H18" s="9">
        <f>IF($G18="","",IF(AND(H$6&gt;=EOMONTH($D18,-1)+1,H$6&lt;=$E18),$G18,0))</f>
      </c>
      <c r="I18" s="9">
        <f>IF($G18="","",IF(AND(I$6&gt;=EOMONTH($D18,-1)+1,I$6&lt;=$E18),$G18,0))</f>
      </c>
      <c r="J18" s="9">
        <f>IF($G18="","",IF(AND(J$6&gt;=EOMONTH($D18,-1)+1,J$6&lt;=$E18),$G18,0))</f>
      </c>
      <c r="K18" s="9">
        <f>IF($G18="","",IF(AND(K$6&gt;=EOMONTH($D18,-1)+1,K$6&lt;=$E18),$G18,0))</f>
      </c>
      <c r="L18" s="9">
        <f>IF($G18="","",IF(AND(L$6&gt;=EOMONTH($D18,-1)+1,L$6&lt;=$E18),$G18,0))</f>
      </c>
      <c r="M18" s="9">
        <f>IF($G18="","",IF(AND(M$6&gt;=EOMONTH($D18,-1)+1,M$6&lt;=$E18),$G18,0))</f>
      </c>
      <c r="N18" s="9">
        <f>IF($G18="","",IF(AND(N$6&gt;=EOMONTH($D18,-1)+1,N$6&lt;=$E18),$G18,0))</f>
      </c>
      <c r="O18" s="9">
        <f>IF($G18="","",IF(AND(O$6&gt;=EOMONTH($D18,-1)+1,O$6&lt;=$E18),$G18,0))</f>
      </c>
      <c r="P18" s="9">
        <f>IF($G18="","",IF(AND(P$6&gt;=EOMONTH($D18,-1)+1,P$6&lt;=$E18),$G18,0))</f>
      </c>
      <c r="Q18" s="9">
        <f>IF($G18="","",IF(AND(Q$6&gt;=EOMONTH($D18,-1)+1,Q$6&lt;=$E18),$G18,0))</f>
      </c>
      <c r="R18" s="9">
        <f>IF($G18="","",IF(AND(R$6&gt;=EOMONTH($D18,-1)+1,R$6&lt;=$E18),$G18,0))</f>
      </c>
      <c r="S18" s="9">
        <f>IF($G18="","",IF(AND(S$6&gt;=EOMONTH($D18,-1)+1,S$6&lt;=$E18),$G18,0))</f>
      </c>
      <c r="T18" s="9">
        <f>IF($G18="","",SUM(H18:S18))</f>
      </c>
      <c r="U18" s="15">
        <f>IF(F18="","",F18-T18)</f>
      </c>
    </row>
    <row r="19">
      <c r="A19" s="17"/>
      <c r="B19" s="17"/>
      <c r="C19" s="17"/>
      <c r="D19" s="6"/>
      <c r="E19" s="6"/>
      <c r="F19" s="7"/>
      <c r="G19" s="9">
        <f>IF(OR(F19="",D19="",E19=""),"",F19/(DATEDIF(D19,E19,"m")+1))</f>
      </c>
      <c r="H19" s="9">
        <f>IF($G19="","",IF(AND(H$6&gt;=EOMONTH($D19,-1)+1,H$6&lt;=$E19),$G19,0))</f>
      </c>
      <c r="I19" s="9">
        <f>IF($G19="","",IF(AND(I$6&gt;=EOMONTH($D19,-1)+1,I$6&lt;=$E19),$G19,0))</f>
      </c>
      <c r="J19" s="9">
        <f>IF($G19="","",IF(AND(J$6&gt;=EOMONTH($D19,-1)+1,J$6&lt;=$E19),$G19,0))</f>
      </c>
      <c r="K19" s="9">
        <f>IF($G19="","",IF(AND(K$6&gt;=EOMONTH($D19,-1)+1,K$6&lt;=$E19),$G19,0))</f>
      </c>
      <c r="L19" s="9">
        <f>IF($G19="","",IF(AND(L$6&gt;=EOMONTH($D19,-1)+1,L$6&lt;=$E19),$G19,0))</f>
      </c>
      <c r="M19" s="9">
        <f>IF($G19="","",IF(AND(M$6&gt;=EOMONTH($D19,-1)+1,M$6&lt;=$E19),$G19,0))</f>
      </c>
      <c r="N19" s="9">
        <f>IF($G19="","",IF(AND(N$6&gt;=EOMONTH($D19,-1)+1,N$6&lt;=$E19),$G19,0))</f>
      </c>
      <c r="O19" s="9">
        <f>IF($G19="","",IF(AND(O$6&gt;=EOMONTH($D19,-1)+1,O$6&lt;=$E19),$G19,0))</f>
      </c>
      <c r="P19" s="9">
        <f>IF($G19="","",IF(AND(P$6&gt;=EOMONTH($D19,-1)+1,P$6&lt;=$E19),$G19,0))</f>
      </c>
      <c r="Q19" s="9">
        <f>IF($G19="","",IF(AND(Q$6&gt;=EOMONTH($D19,-1)+1,Q$6&lt;=$E19),$G19,0))</f>
      </c>
      <c r="R19" s="9">
        <f>IF($G19="","",IF(AND(R$6&gt;=EOMONTH($D19,-1)+1,R$6&lt;=$E19),$G19,0))</f>
      </c>
      <c r="S19" s="9">
        <f>IF($G19="","",IF(AND(S$6&gt;=EOMONTH($D19,-1)+1,S$6&lt;=$E19),$G19,0))</f>
      </c>
      <c r="T19" s="9">
        <f>IF($G19="","",SUM(H19:S19))</f>
      </c>
      <c r="U19" s="15">
        <f>IF(F19="","",F19-T19)</f>
      </c>
    </row>
    <row r="20">
      <c r="A20" s="17"/>
      <c r="B20" s="17"/>
      <c r="C20" s="17"/>
      <c r="D20" s="6"/>
      <c r="E20" s="6"/>
      <c r="F20" s="7"/>
      <c r="G20" s="9">
        <f>IF(OR(F20="",D20="",E20=""),"",F20/(DATEDIF(D20,E20,"m")+1))</f>
      </c>
      <c r="H20" s="9">
        <f>IF($G20="","",IF(AND(H$6&gt;=EOMONTH($D20,-1)+1,H$6&lt;=$E20),$G20,0))</f>
      </c>
      <c r="I20" s="9">
        <f>IF($G20="","",IF(AND(I$6&gt;=EOMONTH($D20,-1)+1,I$6&lt;=$E20),$G20,0))</f>
      </c>
      <c r="J20" s="9">
        <f>IF($G20="","",IF(AND(J$6&gt;=EOMONTH($D20,-1)+1,J$6&lt;=$E20),$G20,0))</f>
      </c>
      <c r="K20" s="9">
        <f>IF($G20="","",IF(AND(K$6&gt;=EOMONTH($D20,-1)+1,K$6&lt;=$E20),$G20,0))</f>
      </c>
      <c r="L20" s="9">
        <f>IF($G20="","",IF(AND(L$6&gt;=EOMONTH($D20,-1)+1,L$6&lt;=$E20),$G20,0))</f>
      </c>
      <c r="M20" s="9">
        <f>IF($G20="","",IF(AND(M$6&gt;=EOMONTH($D20,-1)+1,M$6&lt;=$E20),$G20,0))</f>
      </c>
      <c r="N20" s="9">
        <f>IF($G20="","",IF(AND(N$6&gt;=EOMONTH($D20,-1)+1,N$6&lt;=$E20),$G20,0))</f>
      </c>
      <c r="O20" s="9">
        <f>IF($G20="","",IF(AND(O$6&gt;=EOMONTH($D20,-1)+1,O$6&lt;=$E20),$G20,0))</f>
      </c>
      <c r="P20" s="9">
        <f>IF($G20="","",IF(AND(P$6&gt;=EOMONTH($D20,-1)+1,P$6&lt;=$E20),$G20,0))</f>
      </c>
      <c r="Q20" s="9">
        <f>IF($G20="","",IF(AND(Q$6&gt;=EOMONTH($D20,-1)+1,Q$6&lt;=$E20),$G20,0))</f>
      </c>
      <c r="R20" s="9">
        <f>IF($G20="","",IF(AND(R$6&gt;=EOMONTH($D20,-1)+1,R$6&lt;=$E20),$G20,0))</f>
      </c>
      <c r="S20" s="9">
        <f>IF($G20="","",IF(AND(S$6&gt;=EOMONTH($D20,-1)+1,S$6&lt;=$E20),$G20,0))</f>
      </c>
      <c r="T20" s="9">
        <f>IF($G20="","",SUM(H20:S20))</f>
      </c>
      <c r="U20" s="15">
        <f>IF(F20="","",F20-T20)</f>
      </c>
    </row>
    <row r="21">
      <c r="A21" s="17"/>
      <c r="B21" s="17"/>
      <c r="C21" s="17"/>
      <c r="D21" s="6"/>
      <c r="E21" s="6"/>
      <c r="F21" s="7"/>
      <c r="G21" s="9">
        <f>IF(OR(F21="",D21="",E21=""),"",F21/(DATEDIF(D21,E21,"m")+1))</f>
      </c>
      <c r="H21" s="9">
        <f>IF($G21="","",IF(AND(H$6&gt;=EOMONTH($D21,-1)+1,H$6&lt;=$E21),$G21,0))</f>
      </c>
      <c r="I21" s="9">
        <f>IF($G21="","",IF(AND(I$6&gt;=EOMONTH($D21,-1)+1,I$6&lt;=$E21),$G21,0))</f>
      </c>
      <c r="J21" s="9">
        <f>IF($G21="","",IF(AND(J$6&gt;=EOMONTH($D21,-1)+1,J$6&lt;=$E21),$G21,0))</f>
      </c>
      <c r="K21" s="9">
        <f>IF($G21="","",IF(AND(K$6&gt;=EOMONTH($D21,-1)+1,K$6&lt;=$E21),$G21,0))</f>
      </c>
      <c r="L21" s="9">
        <f>IF($G21="","",IF(AND(L$6&gt;=EOMONTH($D21,-1)+1,L$6&lt;=$E21),$G21,0))</f>
      </c>
      <c r="M21" s="9">
        <f>IF($G21="","",IF(AND(M$6&gt;=EOMONTH($D21,-1)+1,M$6&lt;=$E21),$G21,0))</f>
      </c>
      <c r="N21" s="9">
        <f>IF($G21="","",IF(AND(N$6&gt;=EOMONTH($D21,-1)+1,N$6&lt;=$E21),$G21,0))</f>
      </c>
      <c r="O21" s="9">
        <f>IF($G21="","",IF(AND(O$6&gt;=EOMONTH($D21,-1)+1,O$6&lt;=$E21),$G21,0))</f>
      </c>
      <c r="P21" s="9">
        <f>IF($G21="","",IF(AND(P$6&gt;=EOMONTH($D21,-1)+1,P$6&lt;=$E21),$G21,0))</f>
      </c>
      <c r="Q21" s="9">
        <f>IF($G21="","",IF(AND(Q$6&gt;=EOMONTH($D21,-1)+1,Q$6&lt;=$E21),$G21,0))</f>
      </c>
      <c r="R21" s="9">
        <f>IF($G21="","",IF(AND(R$6&gt;=EOMONTH($D21,-1)+1,R$6&lt;=$E21),$G21,0))</f>
      </c>
      <c r="S21" s="9">
        <f>IF($G21="","",IF(AND(S$6&gt;=EOMONTH($D21,-1)+1,S$6&lt;=$E21),$G21,0))</f>
      </c>
      <c r="T21" s="9">
        <f>IF($G21="","",SUM(H21:S21))</f>
      </c>
      <c r="U21" s="15">
        <f>IF(F21="","",F21-T21)</f>
      </c>
    </row>
    <row r="22">
      <c r="A22" s="17"/>
      <c r="B22" s="17"/>
      <c r="C22" s="17"/>
      <c r="D22" s="6"/>
      <c r="E22" s="6"/>
      <c r="F22" s="7"/>
      <c r="G22" s="9">
        <f>IF(OR(F22="",D22="",E22=""),"",F22/(DATEDIF(D22,E22,"m")+1))</f>
      </c>
      <c r="H22" s="9">
        <f>IF($G22="","",IF(AND(H$6&gt;=EOMONTH($D22,-1)+1,H$6&lt;=$E22),$G22,0))</f>
      </c>
      <c r="I22" s="9">
        <f>IF($G22="","",IF(AND(I$6&gt;=EOMONTH($D22,-1)+1,I$6&lt;=$E22),$G22,0))</f>
      </c>
      <c r="J22" s="9">
        <f>IF($G22="","",IF(AND(J$6&gt;=EOMONTH($D22,-1)+1,J$6&lt;=$E22),$G22,0))</f>
      </c>
      <c r="K22" s="9">
        <f>IF($G22="","",IF(AND(K$6&gt;=EOMONTH($D22,-1)+1,K$6&lt;=$E22),$G22,0))</f>
      </c>
      <c r="L22" s="9">
        <f>IF($G22="","",IF(AND(L$6&gt;=EOMONTH($D22,-1)+1,L$6&lt;=$E22),$G22,0))</f>
      </c>
      <c r="M22" s="9">
        <f>IF($G22="","",IF(AND(M$6&gt;=EOMONTH($D22,-1)+1,M$6&lt;=$E22),$G22,0))</f>
      </c>
      <c r="N22" s="9">
        <f>IF($G22="","",IF(AND(N$6&gt;=EOMONTH($D22,-1)+1,N$6&lt;=$E22),$G22,0))</f>
      </c>
      <c r="O22" s="9">
        <f>IF($G22="","",IF(AND(O$6&gt;=EOMONTH($D22,-1)+1,O$6&lt;=$E22),$G22,0))</f>
      </c>
      <c r="P22" s="9">
        <f>IF($G22="","",IF(AND(P$6&gt;=EOMONTH($D22,-1)+1,P$6&lt;=$E22),$G22,0))</f>
      </c>
      <c r="Q22" s="9">
        <f>IF($G22="","",IF(AND(Q$6&gt;=EOMONTH($D22,-1)+1,Q$6&lt;=$E22),$G22,0))</f>
      </c>
      <c r="R22" s="9">
        <f>IF($G22="","",IF(AND(R$6&gt;=EOMONTH($D22,-1)+1,R$6&lt;=$E22),$G22,0))</f>
      </c>
      <c r="S22" s="9">
        <f>IF($G22="","",IF(AND(S$6&gt;=EOMONTH($D22,-1)+1,S$6&lt;=$E22),$G22,0))</f>
      </c>
      <c r="T22" s="9">
        <f>IF($G22="","",SUM(H22:S22))</f>
      </c>
      <c r="U22" s="15">
        <f>IF(F22="","",F22-T22)</f>
      </c>
    </row>
    <row r="23">
      <c r="A23" s="17"/>
      <c r="B23" s="17"/>
      <c r="C23" s="17"/>
      <c r="D23" s="6"/>
      <c r="E23" s="6"/>
      <c r="F23" s="7"/>
      <c r="G23" s="9">
        <f>IF(OR(F23="",D23="",E23=""),"",F23/(DATEDIF(D23,E23,"m")+1))</f>
      </c>
      <c r="H23" s="9">
        <f>IF($G23="","",IF(AND(H$6&gt;=EOMONTH($D23,-1)+1,H$6&lt;=$E23),$G23,0))</f>
      </c>
      <c r="I23" s="9">
        <f>IF($G23="","",IF(AND(I$6&gt;=EOMONTH($D23,-1)+1,I$6&lt;=$E23),$G23,0))</f>
      </c>
      <c r="J23" s="9">
        <f>IF($G23="","",IF(AND(J$6&gt;=EOMONTH($D23,-1)+1,J$6&lt;=$E23),$G23,0))</f>
      </c>
      <c r="K23" s="9">
        <f>IF($G23="","",IF(AND(K$6&gt;=EOMONTH($D23,-1)+1,K$6&lt;=$E23),$G23,0))</f>
      </c>
      <c r="L23" s="9">
        <f>IF($G23="","",IF(AND(L$6&gt;=EOMONTH($D23,-1)+1,L$6&lt;=$E23),$G23,0))</f>
      </c>
      <c r="M23" s="9">
        <f>IF($G23="","",IF(AND(M$6&gt;=EOMONTH($D23,-1)+1,M$6&lt;=$E23),$G23,0))</f>
      </c>
      <c r="N23" s="9">
        <f>IF($G23="","",IF(AND(N$6&gt;=EOMONTH($D23,-1)+1,N$6&lt;=$E23),$G23,0))</f>
      </c>
      <c r="O23" s="9">
        <f>IF($G23="","",IF(AND(O$6&gt;=EOMONTH($D23,-1)+1,O$6&lt;=$E23),$G23,0))</f>
      </c>
      <c r="P23" s="9">
        <f>IF($G23="","",IF(AND(P$6&gt;=EOMONTH($D23,-1)+1,P$6&lt;=$E23),$G23,0))</f>
      </c>
      <c r="Q23" s="9">
        <f>IF($G23="","",IF(AND(Q$6&gt;=EOMONTH($D23,-1)+1,Q$6&lt;=$E23),$G23,0))</f>
      </c>
      <c r="R23" s="9">
        <f>IF($G23="","",IF(AND(R$6&gt;=EOMONTH($D23,-1)+1,R$6&lt;=$E23),$G23,0))</f>
      </c>
      <c r="S23" s="9">
        <f>IF($G23="","",IF(AND(S$6&gt;=EOMONTH($D23,-1)+1,S$6&lt;=$E23),$G23,0))</f>
      </c>
      <c r="T23" s="9">
        <f>IF($G23="","",SUM(H23:S23))</f>
      </c>
      <c r="U23" s="15">
        <f>IF(F23="","",F23-T23)</f>
      </c>
    </row>
    <row r="24">
      <c r="A24" s="17"/>
      <c r="B24" s="17"/>
      <c r="C24" s="17"/>
      <c r="D24" s="6"/>
      <c r="E24" s="6"/>
      <c r="F24" s="7"/>
      <c r="G24" s="9">
        <f>IF(OR(F24="",D24="",E24=""),"",F24/(DATEDIF(D24,E24,"m")+1))</f>
      </c>
      <c r="H24" s="9">
        <f>IF($G24="","",IF(AND(H$6&gt;=EOMONTH($D24,-1)+1,H$6&lt;=$E24),$G24,0))</f>
      </c>
      <c r="I24" s="9">
        <f>IF($G24="","",IF(AND(I$6&gt;=EOMONTH($D24,-1)+1,I$6&lt;=$E24),$G24,0))</f>
      </c>
      <c r="J24" s="9">
        <f>IF($G24="","",IF(AND(J$6&gt;=EOMONTH($D24,-1)+1,J$6&lt;=$E24),$G24,0))</f>
      </c>
      <c r="K24" s="9">
        <f>IF($G24="","",IF(AND(K$6&gt;=EOMONTH($D24,-1)+1,K$6&lt;=$E24),$G24,0))</f>
      </c>
      <c r="L24" s="9">
        <f>IF($G24="","",IF(AND(L$6&gt;=EOMONTH($D24,-1)+1,L$6&lt;=$E24),$G24,0))</f>
      </c>
      <c r="M24" s="9">
        <f>IF($G24="","",IF(AND(M$6&gt;=EOMONTH($D24,-1)+1,M$6&lt;=$E24),$G24,0))</f>
      </c>
      <c r="N24" s="9">
        <f>IF($G24="","",IF(AND(N$6&gt;=EOMONTH($D24,-1)+1,N$6&lt;=$E24),$G24,0))</f>
      </c>
      <c r="O24" s="9">
        <f>IF($G24="","",IF(AND(O$6&gt;=EOMONTH($D24,-1)+1,O$6&lt;=$E24),$G24,0))</f>
      </c>
      <c r="P24" s="9">
        <f>IF($G24="","",IF(AND(P$6&gt;=EOMONTH($D24,-1)+1,P$6&lt;=$E24),$G24,0))</f>
      </c>
      <c r="Q24" s="9">
        <f>IF($G24="","",IF(AND(Q$6&gt;=EOMONTH($D24,-1)+1,Q$6&lt;=$E24),$G24,0))</f>
      </c>
      <c r="R24" s="9">
        <f>IF($G24="","",IF(AND(R$6&gt;=EOMONTH($D24,-1)+1,R$6&lt;=$E24),$G24,0))</f>
      </c>
      <c r="S24" s="9">
        <f>IF($G24="","",IF(AND(S$6&gt;=EOMONTH($D24,-1)+1,S$6&lt;=$E24),$G24,0))</f>
      </c>
      <c r="T24" s="9">
        <f>IF($G24="","",SUM(H24:S24))</f>
      </c>
      <c r="U24" s="15">
        <f>IF(F24="","",F24-T24)</f>
      </c>
    </row>
    <row r="25">
      <c r="A25" s="17"/>
      <c r="B25" s="17"/>
      <c r="C25" s="17"/>
      <c r="D25" s="6"/>
      <c r="E25" s="6"/>
      <c r="F25" s="7"/>
      <c r="G25" s="9">
        <f>IF(OR(F25="",D25="",E25=""),"",F25/(DATEDIF(D25,E25,"m")+1))</f>
      </c>
      <c r="H25" s="9">
        <f>IF($G25="","",IF(AND(H$6&gt;=EOMONTH($D25,-1)+1,H$6&lt;=$E25),$G25,0))</f>
      </c>
      <c r="I25" s="9">
        <f>IF($G25="","",IF(AND(I$6&gt;=EOMONTH($D25,-1)+1,I$6&lt;=$E25),$G25,0))</f>
      </c>
      <c r="J25" s="9">
        <f>IF($G25="","",IF(AND(J$6&gt;=EOMONTH($D25,-1)+1,J$6&lt;=$E25),$G25,0))</f>
      </c>
      <c r="K25" s="9">
        <f>IF($G25="","",IF(AND(K$6&gt;=EOMONTH($D25,-1)+1,K$6&lt;=$E25),$G25,0))</f>
      </c>
      <c r="L25" s="9">
        <f>IF($G25="","",IF(AND(L$6&gt;=EOMONTH($D25,-1)+1,L$6&lt;=$E25),$G25,0))</f>
      </c>
      <c r="M25" s="9">
        <f>IF($G25="","",IF(AND(M$6&gt;=EOMONTH($D25,-1)+1,M$6&lt;=$E25),$G25,0))</f>
      </c>
      <c r="N25" s="9">
        <f>IF($G25="","",IF(AND(N$6&gt;=EOMONTH($D25,-1)+1,N$6&lt;=$E25),$G25,0))</f>
      </c>
      <c r="O25" s="9">
        <f>IF($G25="","",IF(AND(O$6&gt;=EOMONTH($D25,-1)+1,O$6&lt;=$E25),$G25,0))</f>
      </c>
      <c r="P25" s="9">
        <f>IF($G25="","",IF(AND(P$6&gt;=EOMONTH($D25,-1)+1,P$6&lt;=$E25),$G25,0))</f>
      </c>
      <c r="Q25" s="9">
        <f>IF($G25="","",IF(AND(Q$6&gt;=EOMONTH($D25,-1)+1,Q$6&lt;=$E25),$G25,0))</f>
      </c>
      <c r="R25" s="9">
        <f>IF($G25="","",IF(AND(R$6&gt;=EOMONTH($D25,-1)+1,R$6&lt;=$E25),$G25,0))</f>
      </c>
      <c r="S25" s="9">
        <f>IF($G25="","",IF(AND(S$6&gt;=EOMONTH($D25,-1)+1,S$6&lt;=$E25),$G25,0))</f>
      </c>
      <c r="T25" s="9">
        <f>IF($G25="","",SUM(H25:S25))</f>
      </c>
      <c r="U25" s="15">
        <f>IF(F25="","",F25-T25)</f>
      </c>
    </row>
    <row r="26">
      <c r="A26" s="17"/>
      <c r="B26" s="17"/>
      <c r="C26" s="17"/>
      <c r="D26" s="6"/>
      <c r="E26" s="6"/>
      <c r="F26" s="7"/>
      <c r="G26" s="9">
        <f>IF(OR(F26="",D26="",E26=""),"",F26/(DATEDIF(D26,E26,"m")+1))</f>
      </c>
      <c r="H26" s="9">
        <f>IF($G26="","",IF(AND(H$6&gt;=EOMONTH($D26,-1)+1,H$6&lt;=$E26),$G26,0))</f>
      </c>
      <c r="I26" s="9">
        <f>IF($G26="","",IF(AND(I$6&gt;=EOMONTH($D26,-1)+1,I$6&lt;=$E26),$G26,0))</f>
      </c>
      <c r="J26" s="9">
        <f>IF($G26="","",IF(AND(J$6&gt;=EOMONTH($D26,-1)+1,J$6&lt;=$E26),$G26,0))</f>
      </c>
      <c r="K26" s="9">
        <f>IF($G26="","",IF(AND(K$6&gt;=EOMONTH($D26,-1)+1,K$6&lt;=$E26),$G26,0))</f>
      </c>
      <c r="L26" s="9">
        <f>IF($G26="","",IF(AND(L$6&gt;=EOMONTH($D26,-1)+1,L$6&lt;=$E26),$G26,0))</f>
      </c>
      <c r="M26" s="9">
        <f>IF($G26="","",IF(AND(M$6&gt;=EOMONTH($D26,-1)+1,M$6&lt;=$E26),$G26,0))</f>
      </c>
      <c r="N26" s="9">
        <f>IF($G26="","",IF(AND(N$6&gt;=EOMONTH($D26,-1)+1,N$6&lt;=$E26),$G26,0))</f>
      </c>
      <c r="O26" s="9">
        <f>IF($G26="","",IF(AND(O$6&gt;=EOMONTH($D26,-1)+1,O$6&lt;=$E26),$G26,0))</f>
      </c>
      <c r="P26" s="9">
        <f>IF($G26="","",IF(AND(P$6&gt;=EOMONTH($D26,-1)+1,P$6&lt;=$E26),$G26,0))</f>
      </c>
      <c r="Q26" s="9">
        <f>IF($G26="","",IF(AND(Q$6&gt;=EOMONTH($D26,-1)+1,Q$6&lt;=$E26),$G26,0))</f>
      </c>
      <c r="R26" s="9">
        <f>IF($G26="","",IF(AND(R$6&gt;=EOMONTH($D26,-1)+1,R$6&lt;=$E26),$G26,0))</f>
      </c>
      <c r="S26" s="9">
        <f>IF($G26="","",IF(AND(S$6&gt;=EOMONTH($D26,-1)+1,S$6&lt;=$E26),$G26,0))</f>
      </c>
      <c r="T26" s="9">
        <f>IF($G26="","",SUM(H26:S26))</f>
      </c>
      <c r="U26" s="15">
        <f>IF(F26="","",F26-T26)</f>
      </c>
    </row>
    <row r="27">
      <c r="A27" s="17"/>
      <c r="B27" s="17"/>
      <c r="C27" s="17"/>
      <c r="D27" s="6"/>
      <c r="E27" s="6"/>
      <c r="F27" s="7"/>
      <c r="G27" s="9">
        <f>IF(OR(F27="",D27="",E27=""),"",F27/(DATEDIF(D27,E27,"m")+1))</f>
      </c>
      <c r="H27" s="9">
        <f>IF($G27="","",IF(AND(H$6&gt;=EOMONTH($D27,-1)+1,H$6&lt;=$E27),$G27,0))</f>
      </c>
      <c r="I27" s="9">
        <f>IF($G27="","",IF(AND(I$6&gt;=EOMONTH($D27,-1)+1,I$6&lt;=$E27),$G27,0))</f>
      </c>
      <c r="J27" s="9">
        <f>IF($G27="","",IF(AND(J$6&gt;=EOMONTH($D27,-1)+1,J$6&lt;=$E27),$G27,0))</f>
      </c>
      <c r="K27" s="9">
        <f>IF($G27="","",IF(AND(K$6&gt;=EOMONTH($D27,-1)+1,K$6&lt;=$E27),$G27,0))</f>
      </c>
      <c r="L27" s="9">
        <f>IF($G27="","",IF(AND(L$6&gt;=EOMONTH($D27,-1)+1,L$6&lt;=$E27),$G27,0))</f>
      </c>
      <c r="M27" s="9">
        <f>IF($G27="","",IF(AND(M$6&gt;=EOMONTH($D27,-1)+1,M$6&lt;=$E27),$G27,0))</f>
      </c>
      <c r="N27" s="9">
        <f>IF($G27="","",IF(AND(N$6&gt;=EOMONTH($D27,-1)+1,N$6&lt;=$E27),$G27,0))</f>
      </c>
      <c r="O27" s="9">
        <f>IF($G27="","",IF(AND(O$6&gt;=EOMONTH($D27,-1)+1,O$6&lt;=$E27),$G27,0))</f>
      </c>
      <c r="P27" s="9">
        <f>IF($G27="","",IF(AND(P$6&gt;=EOMONTH($D27,-1)+1,P$6&lt;=$E27),$G27,0))</f>
      </c>
      <c r="Q27" s="9">
        <f>IF($G27="","",IF(AND(Q$6&gt;=EOMONTH($D27,-1)+1,Q$6&lt;=$E27),$G27,0))</f>
      </c>
      <c r="R27" s="9">
        <f>IF($G27="","",IF(AND(R$6&gt;=EOMONTH($D27,-1)+1,R$6&lt;=$E27),$G27,0))</f>
      </c>
      <c r="S27" s="9">
        <f>IF($G27="","",IF(AND(S$6&gt;=EOMONTH($D27,-1)+1,S$6&lt;=$E27),$G27,0))</f>
      </c>
      <c r="T27" s="9">
        <f>IF($G27="","",SUM(H27:S27))</f>
      </c>
      <c r="U27" s="15">
        <f>IF(F27="","",F27-T27)</f>
      </c>
    </row>
    <row r="28">
      <c r="A28" s="17"/>
      <c r="B28" s="17"/>
      <c r="C28" s="17"/>
      <c r="D28" s="6"/>
      <c r="E28" s="6"/>
      <c r="F28" s="7"/>
      <c r="G28" s="9">
        <f>IF(OR(F28="",D28="",E28=""),"",F28/(DATEDIF(D28,E28,"m")+1))</f>
      </c>
      <c r="H28" s="9">
        <f>IF($G28="","",IF(AND(H$6&gt;=EOMONTH($D28,-1)+1,H$6&lt;=$E28),$G28,0))</f>
      </c>
      <c r="I28" s="9">
        <f>IF($G28="","",IF(AND(I$6&gt;=EOMONTH($D28,-1)+1,I$6&lt;=$E28),$G28,0))</f>
      </c>
      <c r="J28" s="9">
        <f>IF($G28="","",IF(AND(J$6&gt;=EOMONTH($D28,-1)+1,J$6&lt;=$E28),$G28,0))</f>
      </c>
      <c r="K28" s="9">
        <f>IF($G28="","",IF(AND(K$6&gt;=EOMONTH($D28,-1)+1,K$6&lt;=$E28),$G28,0))</f>
      </c>
      <c r="L28" s="9">
        <f>IF($G28="","",IF(AND(L$6&gt;=EOMONTH($D28,-1)+1,L$6&lt;=$E28),$G28,0))</f>
      </c>
      <c r="M28" s="9">
        <f>IF($G28="","",IF(AND(M$6&gt;=EOMONTH($D28,-1)+1,M$6&lt;=$E28),$G28,0))</f>
      </c>
      <c r="N28" s="9">
        <f>IF($G28="","",IF(AND(N$6&gt;=EOMONTH($D28,-1)+1,N$6&lt;=$E28),$G28,0))</f>
      </c>
      <c r="O28" s="9">
        <f>IF($G28="","",IF(AND(O$6&gt;=EOMONTH($D28,-1)+1,O$6&lt;=$E28),$G28,0))</f>
      </c>
      <c r="P28" s="9">
        <f>IF($G28="","",IF(AND(P$6&gt;=EOMONTH($D28,-1)+1,P$6&lt;=$E28),$G28,0))</f>
      </c>
      <c r="Q28" s="9">
        <f>IF($G28="","",IF(AND(Q$6&gt;=EOMONTH($D28,-1)+1,Q$6&lt;=$E28),$G28,0))</f>
      </c>
      <c r="R28" s="9">
        <f>IF($G28="","",IF(AND(R$6&gt;=EOMONTH($D28,-1)+1,R$6&lt;=$E28),$G28,0))</f>
      </c>
      <c r="S28" s="9">
        <f>IF($G28="","",IF(AND(S$6&gt;=EOMONTH($D28,-1)+1,S$6&lt;=$E28),$G28,0))</f>
      </c>
      <c r="T28" s="9">
        <f>IF($G28="","",SUM(H28:S28))</f>
      </c>
      <c r="U28" s="15">
        <f>IF(F28="","",F28-T28)</f>
      </c>
    </row>
    <row r="29">
      <c r="A29" s="17"/>
      <c r="B29" s="17"/>
      <c r="C29" s="17"/>
      <c r="D29" s="6"/>
      <c r="E29" s="6"/>
      <c r="F29" s="7"/>
      <c r="G29" s="9">
        <f>IF(OR(F29="",D29="",E29=""),"",F29/(DATEDIF(D29,E29,"m")+1))</f>
      </c>
      <c r="H29" s="9">
        <f>IF($G29="","",IF(AND(H$6&gt;=EOMONTH($D29,-1)+1,H$6&lt;=$E29),$G29,0))</f>
      </c>
      <c r="I29" s="9">
        <f>IF($G29="","",IF(AND(I$6&gt;=EOMONTH($D29,-1)+1,I$6&lt;=$E29),$G29,0))</f>
      </c>
      <c r="J29" s="9">
        <f>IF($G29="","",IF(AND(J$6&gt;=EOMONTH($D29,-1)+1,J$6&lt;=$E29),$G29,0))</f>
      </c>
      <c r="K29" s="9">
        <f>IF($G29="","",IF(AND(K$6&gt;=EOMONTH($D29,-1)+1,K$6&lt;=$E29),$G29,0))</f>
      </c>
      <c r="L29" s="9">
        <f>IF($G29="","",IF(AND(L$6&gt;=EOMONTH($D29,-1)+1,L$6&lt;=$E29),$G29,0))</f>
      </c>
      <c r="M29" s="9">
        <f>IF($G29="","",IF(AND(M$6&gt;=EOMONTH($D29,-1)+1,M$6&lt;=$E29),$G29,0))</f>
      </c>
      <c r="N29" s="9">
        <f>IF($G29="","",IF(AND(N$6&gt;=EOMONTH($D29,-1)+1,N$6&lt;=$E29),$G29,0))</f>
      </c>
      <c r="O29" s="9">
        <f>IF($G29="","",IF(AND(O$6&gt;=EOMONTH($D29,-1)+1,O$6&lt;=$E29),$G29,0))</f>
      </c>
      <c r="P29" s="9">
        <f>IF($G29="","",IF(AND(P$6&gt;=EOMONTH($D29,-1)+1,P$6&lt;=$E29),$G29,0))</f>
      </c>
      <c r="Q29" s="9">
        <f>IF($G29="","",IF(AND(Q$6&gt;=EOMONTH($D29,-1)+1,Q$6&lt;=$E29),$G29,0))</f>
      </c>
      <c r="R29" s="9">
        <f>IF($G29="","",IF(AND(R$6&gt;=EOMONTH($D29,-1)+1,R$6&lt;=$E29),$G29,0))</f>
      </c>
      <c r="S29" s="9">
        <f>IF($G29="","",IF(AND(S$6&gt;=EOMONTH($D29,-1)+1,S$6&lt;=$E29),$G29,0))</f>
      </c>
      <c r="T29" s="9">
        <f>IF($G29="","",SUM(H29:S29))</f>
      </c>
      <c r="U29" s="15">
        <f>IF(F29="","",F29-T29)</f>
      </c>
    </row>
    <row r="30">
      <c r="A30" s="17"/>
      <c r="B30" s="17"/>
      <c r="C30" s="17"/>
      <c r="D30" s="6"/>
      <c r="E30" s="6"/>
      <c r="F30" s="7"/>
      <c r="G30" s="9">
        <f>IF(OR(F30="",D30="",E30=""),"",F30/(DATEDIF(D30,E30,"m")+1))</f>
      </c>
      <c r="H30" s="9">
        <f>IF($G30="","",IF(AND(H$6&gt;=EOMONTH($D30,-1)+1,H$6&lt;=$E30),$G30,0))</f>
      </c>
      <c r="I30" s="9">
        <f>IF($G30="","",IF(AND(I$6&gt;=EOMONTH($D30,-1)+1,I$6&lt;=$E30),$G30,0))</f>
      </c>
      <c r="J30" s="9">
        <f>IF($G30="","",IF(AND(J$6&gt;=EOMONTH($D30,-1)+1,J$6&lt;=$E30),$G30,0))</f>
      </c>
      <c r="K30" s="9">
        <f>IF($G30="","",IF(AND(K$6&gt;=EOMONTH($D30,-1)+1,K$6&lt;=$E30),$G30,0))</f>
      </c>
      <c r="L30" s="9">
        <f>IF($G30="","",IF(AND(L$6&gt;=EOMONTH($D30,-1)+1,L$6&lt;=$E30),$G30,0))</f>
      </c>
      <c r="M30" s="9">
        <f>IF($G30="","",IF(AND(M$6&gt;=EOMONTH($D30,-1)+1,M$6&lt;=$E30),$G30,0))</f>
      </c>
      <c r="N30" s="9">
        <f>IF($G30="","",IF(AND(N$6&gt;=EOMONTH($D30,-1)+1,N$6&lt;=$E30),$G30,0))</f>
      </c>
      <c r="O30" s="9">
        <f>IF($G30="","",IF(AND(O$6&gt;=EOMONTH($D30,-1)+1,O$6&lt;=$E30),$G30,0))</f>
      </c>
      <c r="P30" s="9">
        <f>IF($G30="","",IF(AND(P$6&gt;=EOMONTH($D30,-1)+1,P$6&lt;=$E30),$G30,0))</f>
      </c>
      <c r="Q30" s="9">
        <f>IF($G30="","",IF(AND(Q$6&gt;=EOMONTH($D30,-1)+1,Q$6&lt;=$E30),$G30,0))</f>
      </c>
      <c r="R30" s="9">
        <f>IF($G30="","",IF(AND(R$6&gt;=EOMONTH($D30,-1)+1,R$6&lt;=$E30),$G30,0))</f>
      </c>
      <c r="S30" s="9">
        <f>IF($G30="","",IF(AND(S$6&gt;=EOMONTH($D30,-1)+1,S$6&lt;=$E30),$G30,0))</f>
      </c>
      <c r="T30" s="9">
        <f>IF($G30="","",SUM(H30:S30))</f>
      </c>
      <c r="U30" s="15">
        <f>IF(F30="","",F30-T30)</f>
      </c>
    </row>
    <row r="31">
      <c r="A31" s="17"/>
      <c r="B31" s="17"/>
      <c r="C31" s="17"/>
      <c r="D31" s="6"/>
      <c r="E31" s="6"/>
      <c r="F31" s="7"/>
      <c r="G31" s="9">
        <f>IF(OR(F31="",D31="",E31=""),"",F31/(DATEDIF(D31,E31,"m")+1))</f>
      </c>
      <c r="H31" s="9">
        <f>IF($G31="","",IF(AND(H$6&gt;=EOMONTH($D31,-1)+1,H$6&lt;=$E31),$G31,0))</f>
      </c>
      <c r="I31" s="9">
        <f>IF($G31="","",IF(AND(I$6&gt;=EOMONTH($D31,-1)+1,I$6&lt;=$E31),$G31,0))</f>
      </c>
      <c r="J31" s="9">
        <f>IF($G31="","",IF(AND(J$6&gt;=EOMONTH($D31,-1)+1,J$6&lt;=$E31),$G31,0))</f>
      </c>
      <c r="K31" s="9">
        <f>IF($G31="","",IF(AND(K$6&gt;=EOMONTH($D31,-1)+1,K$6&lt;=$E31),$G31,0))</f>
      </c>
      <c r="L31" s="9">
        <f>IF($G31="","",IF(AND(L$6&gt;=EOMONTH($D31,-1)+1,L$6&lt;=$E31),$G31,0))</f>
      </c>
      <c r="M31" s="9">
        <f>IF($G31="","",IF(AND(M$6&gt;=EOMONTH($D31,-1)+1,M$6&lt;=$E31),$G31,0))</f>
      </c>
      <c r="N31" s="9">
        <f>IF($G31="","",IF(AND(N$6&gt;=EOMONTH($D31,-1)+1,N$6&lt;=$E31),$G31,0))</f>
      </c>
      <c r="O31" s="9">
        <f>IF($G31="","",IF(AND(O$6&gt;=EOMONTH($D31,-1)+1,O$6&lt;=$E31),$G31,0))</f>
      </c>
      <c r="P31" s="9">
        <f>IF($G31="","",IF(AND(P$6&gt;=EOMONTH($D31,-1)+1,P$6&lt;=$E31),$G31,0))</f>
      </c>
      <c r="Q31" s="9">
        <f>IF($G31="","",IF(AND(Q$6&gt;=EOMONTH($D31,-1)+1,Q$6&lt;=$E31),$G31,0))</f>
      </c>
      <c r="R31" s="9">
        <f>IF($G31="","",IF(AND(R$6&gt;=EOMONTH($D31,-1)+1,R$6&lt;=$E31),$G31,0))</f>
      </c>
      <c r="S31" s="9">
        <f>IF($G31="","",IF(AND(S$6&gt;=EOMONTH($D31,-1)+1,S$6&lt;=$E31),$G31,0))</f>
      </c>
      <c r="T31" s="9">
        <f>IF($G31="","",SUM(H31:S31))</f>
      </c>
      <c r="U31" s="15">
        <f>IF(F31="","",F31-T31)</f>
      </c>
    </row>
    <row r="32">
      <c r="A32" s="17"/>
      <c r="B32" s="17"/>
      <c r="C32" s="17"/>
      <c r="D32" s="6"/>
      <c r="E32" s="6"/>
      <c r="F32" s="7"/>
      <c r="G32" s="9">
        <f>IF(OR(F32="",D32="",E32=""),"",F32/(DATEDIF(D32,E32,"m")+1))</f>
      </c>
      <c r="H32" s="9">
        <f>IF($G32="","",IF(AND(H$6&gt;=EOMONTH($D32,-1)+1,H$6&lt;=$E32),$G32,0))</f>
      </c>
      <c r="I32" s="9">
        <f>IF($G32="","",IF(AND(I$6&gt;=EOMONTH($D32,-1)+1,I$6&lt;=$E32),$G32,0))</f>
      </c>
      <c r="J32" s="9">
        <f>IF($G32="","",IF(AND(J$6&gt;=EOMONTH($D32,-1)+1,J$6&lt;=$E32),$G32,0))</f>
      </c>
      <c r="K32" s="9">
        <f>IF($G32="","",IF(AND(K$6&gt;=EOMONTH($D32,-1)+1,K$6&lt;=$E32),$G32,0))</f>
      </c>
      <c r="L32" s="9">
        <f>IF($G32="","",IF(AND(L$6&gt;=EOMONTH($D32,-1)+1,L$6&lt;=$E32),$G32,0))</f>
      </c>
      <c r="M32" s="9">
        <f>IF($G32="","",IF(AND(M$6&gt;=EOMONTH($D32,-1)+1,M$6&lt;=$E32),$G32,0))</f>
      </c>
      <c r="N32" s="9">
        <f>IF($G32="","",IF(AND(N$6&gt;=EOMONTH($D32,-1)+1,N$6&lt;=$E32),$G32,0))</f>
      </c>
      <c r="O32" s="9">
        <f>IF($G32="","",IF(AND(O$6&gt;=EOMONTH($D32,-1)+1,O$6&lt;=$E32),$G32,0))</f>
      </c>
      <c r="P32" s="9">
        <f>IF($G32="","",IF(AND(P$6&gt;=EOMONTH($D32,-1)+1,P$6&lt;=$E32),$G32,0))</f>
      </c>
      <c r="Q32" s="9">
        <f>IF($G32="","",IF(AND(Q$6&gt;=EOMONTH($D32,-1)+1,Q$6&lt;=$E32),$G32,0))</f>
      </c>
      <c r="R32" s="9">
        <f>IF($G32="","",IF(AND(R$6&gt;=EOMONTH($D32,-1)+1,R$6&lt;=$E32),$G32,0))</f>
      </c>
      <c r="S32" s="9">
        <f>IF($G32="","",IF(AND(S$6&gt;=EOMONTH($D32,-1)+1,S$6&lt;=$E32),$G32,0))</f>
      </c>
      <c r="T32" s="9">
        <f>IF($G32="","",SUM(H32:S32))</f>
      </c>
      <c r="U32" s="15">
        <f>IF(F32="","",F32-T32)</f>
      </c>
    </row>
    <row r="33">
      <c r="A33" s="17"/>
      <c r="B33" s="17"/>
      <c r="C33" s="17"/>
      <c r="D33" s="6"/>
      <c r="E33" s="6"/>
      <c r="F33" s="7"/>
      <c r="G33" s="9">
        <f>IF(OR(F33="",D33="",E33=""),"",F33/(DATEDIF(D33,E33,"m")+1))</f>
      </c>
      <c r="H33" s="9">
        <f>IF($G33="","",IF(AND(H$6&gt;=EOMONTH($D33,-1)+1,H$6&lt;=$E33),$G33,0))</f>
      </c>
      <c r="I33" s="9">
        <f>IF($G33="","",IF(AND(I$6&gt;=EOMONTH($D33,-1)+1,I$6&lt;=$E33),$G33,0))</f>
      </c>
      <c r="J33" s="9">
        <f>IF($G33="","",IF(AND(J$6&gt;=EOMONTH($D33,-1)+1,J$6&lt;=$E33),$G33,0))</f>
      </c>
      <c r="K33" s="9">
        <f>IF($G33="","",IF(AND(K$6&gt;=EOMONTH($D33,-1)+1,K$6&lt;=$E33),$G33,0))</f>
      </c>
      <c r="L33" s="9">
        <f>IF($G33="","",IF(AND(L$6&gt;=EOMONTH($D33,-1)+1,L$6&lt;=$E33),$G33,0))</f>
      </c>
      <c r="M33" s="9">
        <f>IF($G33="","",IF(AND(M$6&gt;=EOMONTH($D33,-1)+1,M$6&lt;=$E33),$G33,0))</f>
      </c>
      <c r="N33" s="9">
        <f>IF($G33="","",IF(AND(N$6&gt;=EOMONTH($D33,-1)+1,N$6&lt;=$E33),$G33,0))</f>
      </c>
      <c r="O33" s="9">
        <f>IF($G33="","",IF(AND(O$6&gt;=EOMONTH($D33,-1)+1,O$6&lt;=$E33),$G33,0))</f>
      </c>
      <c r="P33" s="9">
        <f>IF($G33="","",IF(AND(P$6&gt;=EOMONTH($D33,-1)+1,P$6&lt;=$E33),$G33,0))</f>
      </c>
      <c r="Q33" s="9">
        <f>IF($G33="","",IF(AND(Q$6&gt;=EOMONTH($D33,-1)+1,Q$6&lt;=$E33),$G33,0))</f>
      </c>
      <c r="R33" s="9">
        <f>IF($G33="","",IF(AND(R$6&gt;=EOMONTH($D33,-1)+1,R$6&lt;=$E33),$G33,0))</f>
      </c>
      <c r="S33" s="9">
        <f>IF($G33="","",IF(AND(S$6&gt;=EOMONTH($D33,-1)+1,S$6&lt;=$E33),$G33,0))</f>
      </c>
      <c r="T33" s="9">
        <f>IF($G33="","",SUM(H33:S33))</f>
      </c>
      <c r="U33" s="15">
        <f>IF(F33="","",F33-T33)</f>
      </c>
    </row>
    <row r="34">
      <c r="A34" s="17"/>
      <c r="B34" s="17"/>
      <c r="C34" s="17"/>
      <c r="D34" s="6"/>
      <c r="E34" s="6"/>
      <c r="F34" s="7"/>
      <c r="G34" s="9">
        <f>IF(OR(F34="",D34="",E34=""),"",F34/(DATEDIF(D34,E34,"m")+1))</f>
      </c>
      <c r="H34" s="9">
        <f>IF($G34="","",IF(AND(H$6&gt;=EOMONTH($D34,-1)+1,H$6&lt;=$E34),$G34,0))</f>
      </c>
      <c r="I34" s="9">
        <f>IF($G34="","",IF(AND(I$6&gt;=EOMONTH($D34,-1)+1,I$6&lt;=$E34),$G34,0))</f>
      </c>
      <c r="J34" s="9">
        <f>IF($G34="","",IF(AND(J$6&gt;=EOMONTH($D34,-1)+1,J$6&lt;=$E34),$G34,0))</f>
      </c>
      <c r="K34" s="9">
        <f>IF($G34="","",IF(AND(K$6&gt;=EOMONTH($D34,-1)+1,K$6&lt;=$E34),$G34,0))</f>
      </c>
      <c r="L34" s="9">
        <f>IF($G34="","",IF(AND(L$6&gt;=EOMONTH($D34,-1)+1,L$6&lt;=$E34),$G34,0))</f>
      </c>
      <c r="M34" s="9">
        <f>IF($G34="","",IF(AND(M$6&gt;=EOMONTH($D34,-1)+1,M$6&lt;=$E34),$G34,0))</f>
      </c>
      <c r="N34" s="9">
        <f>IF($G34="","",IF(AND(N$6&gt;=EOMONTH($D34,-1)+1,N$6&lt;=$E34),$G34,0))</f>
      </c>
      <c r="O34" s="9">
        <f>IF($G34="","",IF(AND(O$6&gt;=EOMONTH($D34,-1)+1,O$6&lt;=$E34),$G34,0))</f>
      </c>
      <c r="P34" s="9">
        <f>IF($G34="","",IF(AND(P$6&gt;=EOMONTH($D34,-1)+1,P$6&lt;=$E34),$G34,0))</f>
      </c>
      <c r="Q34" s="9">
        <f>IF($G34="","",IF(AND(Q$6&gt;=EOMONTH($D34,-1)+1,Q$6&lt;=$E34),$G34,0))</f>
      </c>
      <c r="R34" s="9">
        <f>IF($G34="","",IF(AND(R$6&gt;=EOMONTH($D34,-1)+1,R$6&lt;=$E34),$G34,0))</f>
      </c>
      <c r="S34" s="9">
        <f>IF($G34="","",IF(AND(S$6&gt;=EOMONTH($D34,-1)+1,S$6&lt;=$E34),$G34,0))</f>
      </c>
      <c r="T34" s="9">
        <f>IF($G34="","",SUM(H34:S34))</f>
      </c>
      <c r="U34" s="15">
        <f>IF(F34="","",F34-T34)</f>
      </c>
    </row>
    <row r="35">
      <c r="A35" s="17"/>
      <c r="B35" s="17"/>
      <c r="C35" s="17"/>
      <c r="D35" s="6"/>
      <c r="E35" s="6"/>
      <c r="F35" s="7"/>
      <c r="G35" s="9">
        <f>IF(OR(F35="",D35="",E35=""),"",F35/(DATEDIF(D35,E35,"m")+1))</f>
      </c>
      <c r="H35" s="9">
        <f>IF($G35="","",IF(AND(H$6&gt;=EOMONTH($D35,-1)+1,H$6&lt;=$E35),$G35,0))</f>
      </c>
      <c r="I35" s="9">
        <f>IF($G35="","",IF(AND(I$6&gt;=EOMONTH($D35,-1)+1,I$6&lt;=$E35),$G35,0))</f>
      </c>
      <c r="J35" s="9">
        <f>IF($G35="","",IF(AND(J$6&gt;=EOMONTH($D35,-1)+1,J$6&lt;=$E35),$G35,0))</f>
      </c>
      <c r="K35" s="9">
        <f>IF($G35="","",IF(AND(K$6&gt;=EOMONTH($D35,-1)+1,K$6&lt;=$E35),$G35,0))</f>
      </c>
      <c r="L35" s="9">
        <f>IF($G35="","",IF(AND(L$6&gt;=EOMONTH($D35,-1)+1,L$6&lt;=$E35),$G35,0))</f>
      </c>
      <c r="M35" s="9">
        <f>IF($G35="","",IF(AND(M$6&gt;=EOMONTH($D35,-1)+1,M$6&lt;=$E35),$G35,0))</f>
      </c>
      <c r="N35" s="9">
        <f>IF($G35="","",IF(AND(N$6&gt;=EOMONTH($D35,-1)+1,N$6&lt;=$E35),$G35,0))</f>
      </c>
      <c r="O35" s="9">
        <f>IF($G35="","",IF(AND(O$6&gt;=EOMONTH($D35,-1)+1,O$6&lt;=$E35),$G35,0))</f>
      </c>
      <c r="P35" s="9">
        <f>IF($G35="","",IF(AND(P$6&gt;=EOMONTH($D35,-1)+1,P$6&lt;=$E35),$G35,0))</f>
      </c>
      <c r="Q35" s="9">
        <f>IF($G35="","",IF(AND(Q$6&gt;=EOMONTH($D35,-1)+1,Q$6&lt;=$E35),$G35,0))</f>
      </c>
      <c r="R35" s="9">
        <f>IF($G35="","",IF(AND(R$6&gt;=EOMONTH($D35,-1)+1,R$6&lt;=$E35),$G35,0))</f>
      </c>
      <c r="S35" s="9">
        <f>IF($G35="","",IF(AND(S$6&gt;=EOMONTH($D35,-1)+1,S$6&lt;=$E35),$G35,0))</f>
      </c>
      <c r="T35" s="9">
        <f>IF($G35="","",SUM(H35:S35))</f>
      </c>
      <c r="U35" s="15">
        <f>IF(F35="","",F35-T35)</f>
      </c>
    </row>
    <row r="36">
      <c r="A36" s="11" t="inlineStr">
        <is>
          <t xml:space="preserve">Total</t>
        </is>
      </c>
      <c r="B36" s="11"/>
      <c r="C36" s="11"/>
      <c r="D36" s="11"/>
      <c r="E36" s="11"/>
      <c r="F36" s="12">
        <f>SUM(F8:F35)</f>
      </c>
      <c r="G36" s="12">
        <f>SUM(G8:G35)</f>
      </c>
      <c r="H36" s="12">
        <f>SUM(H8:H35)</f>
      </c>
      <c r="I36" s="12">
        <f>SUM(I8:I35)</f>
      </c>
      <c r="J36" s="12">
        <f>SUM(J8:J35)</f>
      </c>
      <c r="K36" s="12">
        <f>SUM(K8:K35)</f>
      </c>
      <c r="L36" s="12">
        <f>SUM(L8:L35)</f>
      </c>
      <c r="M36" s="12">
        <f>SUM(M8:M35)</f>
      </c>
      <c r="N36" s="12">
        <f>SUM(N8:N35)</f>
      </c>
      <c r="O36" s="12">
        <f>SUM(O8:O35)</f>
      </c>
      <c r="P36" s="12">
        <f>SUM(P8:P35)</f>
      </c>
      <c r="Q36" s="12">
        <f>SUM(Q8:Q35)</f>
      </c>
      <c r="R36" s="12">
        <f>SUM(R8:R35)</f>
      </c>
      <c r="S36" s="12">
        <f>SUM(S8:S35)</f>
      </c>
      <c r="T36" s="12">
        <f>SUM(T8:T35)</f>
      </c>
      <c r="U36" s="12">
        <f>SUM(U8:U35)</f>
      </c>
    </row>
    <row r="38">
      <c r="A38" s="14" t="inlineStr">
        <is>
          <t xml:space="preserve">The monthly columns are the expense to book in each period. The closing balance is what should remain on the balance sheet at the end of the twelve months.</t>
        </is>
      </c>
    </row>
  </sheetData>
  <pageMargins left="0.5" right="0.5" top="0.6" bottom="0.6" header="0.3" footer="0.3"/>
</worksheet>
</file>